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U:\2024\OS 2024\PORTAL TRANSPARÊNCIA\2024\PLANILHAS 2024 POR UNIDADE\"/>
    </mc:Choice>
  </mc:AlternateContent>
  <xr:revisionPtr revIDLastSave="0" documentId="13_ncr:1_{0F85FA2C-61C5-405D-95E4-927511A3773A}" xr6:coauthVersionLast="47" xr6:coauthVersionMax="47" xr10:uidLastSave="{00000000-0000-0000-0000-000000000000}"/>
  <bookViews>
    <workbookView xWindow="-25320" yWindow="285" windowWidth="25440" windowHeight="15270" xr2:uid="{7070B63B-A6E5-4AF3-91B6-658A7474FD9F}"/>
  </bookViews>
  <sheets>
    <sheet name="POLICLINICA FORMOSA" sheetId="1" r:id="rId1"/>
  </sheets>
  <definedNames>
    <definedName name="_xlnm._FilterDatabase" localSheetId="0" hidden="1">'POLICLINICA FORMOSA'!$D$21:$U$39</definedName>
    <definedName name="_xlnm.Print_Area" localSheetId="0">'POLICLINICA FORMOSA'!$A$1:$V$80</definedName>
    <definedName name="_xlnm.Print_Titles" localSheetId="0">'POLICLINICA FORMOSA'!$49:$50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52" i="1" l="1"/>
  <c r="F51" i="1"/>
  <c r="F69" i="1" s="1"/>
  <c r="U39" i="1"/>
  <c r="T39" i="1"/>
  <c r="S39" i="1"/>
  <c r="R39" i="1"/>
  <c r="Q39" i="1"/>
  <c r="P39" i="1"/>
  <c r="O39" i="1"/>
  <c r="N39" i="1"/>
  <c r="M39" i="1"/>
  <c r="L39" i="1"/>
  <c r="J39" i="1"/>
  <c r="I39" i="1"/>
  <c r="H39" i="1"/>
  <c r="G39" i="1"/>
  <c r="F39" i="1"/>
  <c r="E39" i="1"/>
  <c r="D39" i="1"/>
  <c r="C39" i="1"/>
  <c r="B39" i="1"/>
  <c r="V38" i="1"/>
  <c r="V37" i="1"/>
  <c r="V36" i="1"/>
  <c r="V35" i="1"/>
  <c r="V34" i="1"/>
  <c r="V33" i="1"/>
  <c r="V32" i="1"/>
  <c r="V31" i="1"/>
  <c r="V30" i="1"/>
  <c r="V29" i="1"/>
  <c r="V28" i="1"/>
  <c r="V27" i="1"/>
  <c r="V26" i="1"/>
  <c r="V25" i="1"/>
  <c r="V24" i="1"/>
  <c r="V23" i="1"/>
  <c r="V22" i="1"/>
  <c r="V39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Emilia Regina da Fonseca</author>
    <author>Kátia Mendes Magalhães</author>
  </authors>
  <commentList>
    <comment ref="F51" authorId="0" shapeId="0" xr:uid="{CB9C3392-5D17-4F5A-BF89-B922A9B4EE48}">
      <text>
        <r>
          <rPr>
            <b/>
            <sz val="9"/>
            <color indexed="81"/>
            <rFont val="Segoe UI"/>
            <family val="2"/>
          </rPr>
          <t xml:space="preserve">R$ 34.278,26 -  E       R$ 766,27    </t>
        </r>
        <r>
          <rPr>
            <sz val="9"/>
            <color indexed="81"/>
            <rFont val="Segoe UI"/>
            <family val="2"/>
          </rPr>
          <t xml:space="preserve">IRRF -CELG  JANEIRO/24 LANÇADO NA PLANILHA DE FEVEREIRO/24.  DESPACHO Nº 332/2024/SES/GMAE - CG-14421
</t>
        </r>
      </text>
    </comment>
    <comment ref="F52" authorId="0" shapeId="0" xr:uid="{9A5203EC-C45E-4BB1-B631-EFEF39B1916E}">
      <text>
        <r>
          <rPr>
            <b/>
            <sz val="9"/>
            <color indexed="81"/>
            <rFont val="Segoe UI"/>
            <family val="2"/>
          </rPr>
          <t xml:space="preserve">R$ 32.422,46 -  E       R$  680,44   </t>
        </r>
        <r>
          <rPr>
            <sz val="9"/>
            <color indexed="81"/>
            <rFont val="Segoe UI"/>
            <family val="2"/>
          </rPr>
          <t xml:space="preserve">IRRF -CELG  REFERENCIA FEVEREIRO/24, LANÇADA NA PLANILHA DE REPASSE MENSAL MARÇO/2024. DESPACHO Nº 1029/2024/SES/SUPECC-03082 e Despacho nº 332/2024- GMAE-CG (v. 58131458).
</t>
        </r>
      </text>
    </comment>
    <comment ref="F63" authorId="1" shapeId="0" xr:uid="{43FBED31-E5DB-4425-B54A-3F96A3A12EC6}">
      <text>
        <r>
          <rPr>
            <b/>
            <sz val="9"/>
            <color indexed="81"/>
            <rFont val="Segoe UI"/>
            <family val="2"/>
          </rPr>
          <t xml:space="preserve">
R$ 316.450,26 - Parcela 01/06 - Relatório nº 48/2023 - COMACG/GMAE-CG/SUPECC/SES/GO (v.50845216), elaborado pela Comissão de Monitoramento e Avaliação dos Contratos de Gestão, referente ao período de avaliação 12 de janeiro de 2023 a 11 de julho de 2023, o qual corresponde ao Contrato de Gestão nº 03/2022/SES/GO, Processo nº 202300010047199, VALOR TOTL DA GLOSA R$ 1.898701,55, HOUVE PARCELAMENTO VIA DESPACHO Nº 1118/2024/SES/SUPECC-03082 (58912636)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4" authorId="1" shapeId="0" xr:uid="{615399CF-5184-4DD9-87CC-D32607F2F17F}">
      <text>
        <r>
          <rPr>
            <b/>
            <sz val="9"/>
            <color indexed="81"/>
            <rFont val="Segoe UI"/>
            <family val="2"/>
          </rPr>
          <t xml:space="preserve">
R$ 316.450,26 - Parcela 02/06 - Relatório nº 48/2023 - COMACG/GMAE-CG/SUPECC/SES/GO (v.50845216), elaborado pela Comissão de Monitoramento e Avaliação dos Contratos de Gestão, referente ao período de avaliação 12 de janeiro de 2023 a 11 de julho de 2023, o qual corresponde ao Contrato de Gestão nº 03/2022/SES/GO, Processo nº 202300010047199, VALOR TOTL DA GLOSA R$ 1.898701,55, HOUVE PARCELAMENTO VIA DESPACHO Nº 1118/2024/SES/SUPECC-03082 (58912636)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5" authorId="1" shapeId="0" xr:uid="{7D0203D6-80E2-4E19-8D29-1A1184815218}">
      <text>
        <r>
          <rPr>
            <b/>
            <sz val="9"/>
            <color indexed="81"/>
            <rFont val="Segoe UI"/>
            <family val="2"/>
          </rPr>
          <t xml:space="preserve">
R$ 316.450,26 - Parcela 03/06 - Relatório nº 48/2023 - COMACG/GMAE-CG/SUPECC/SES/GO (v.50845216), elaborado pela Comissão de Monitoramento e Avaliação dos Contratos de Gestão, referente ao período de avaliação 12 de janeiro de 2023 a 11 de julho de 2023, o qual corresponde ao Contrato de Gestão nº 03/2022/SES/GO, Processo nº 202300010047199, VALOR TOTL DA GLOSA R$ 1.898701,55, HOUVE PARCELAMENTO VIA DESPACHO Nº 1118/2024/SES/SUPECC-03082 (58912636)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6" authorId="1" shapeId="0" xr:uid="{A56C48EC-07D6-4BDB-A4FA-0DBF7E785D34}">
      <text>
        <r>
          <rPr>
            <b/>
            <sz val="9"/>
            <color indexed="81"/>
            <rFont val="Segoe UI"/>
            <family val="2"/>
          </rPr>
          <t xml:space="preserve">
R$ 316.450,26 - Parcela 04/06 - Relatório nº 48/2023 - COMACG/GMAE-CG/SUPECC/SES/GO (v.50845216), elaborado pela Comissão de Monitoramento e Avaliação dos Contratos de Gestão, referente ao período de avaliação 12 de janeiro de 2023 a 11 de julho de 2023, o qual corresponde ao Contrato de Gestão nº 03/2022/SES/GO, Processo nº 202300010047199, VALOR TOTL DA GLOSA R$ 1.898701,55, HOUVE PARCELAMENTO VIA DESPACHO Nº 1118/2024/SES/SUPECC-03082 (58912636)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7" authorId="1" shapeId="0" xr:uid="{5BCDFB48-5D3B-4F90-920D-7BE4AEE047EE}">
      <text>
        <r>
          <rPr>
            <b/>
            <sz val="9"/>
            <color indexed="81"/>
            <rFont val="Segoe UI"/>
            <family val="2"/>
          </rPr>
          <t xml:space="preserve">
R$ 316.450,26 - Parcela 05/06 - Relatório nº 48/2023 - COMACG/GMAE-CG/SUPECC/SES/GO (v.50845216), elaborado pela Comissão de Monitoramento e Avaliação dos Contratos de Gestão, referente ao período de avaliação 12 de janeiro de 2023 a 11 de julho de 2023, o qual corresponde ao Contrato de Gestão nº 03/2022/SES/GO, Processo nº 202300010047199, VALOR TOTL DA GLOSA R$ 1.898701,55, HOUVE PARCELAMENTO VIA DESPACHO Nº 1118/2024/SES/SUPECC-03082 (58912636)</t>
        </r>
        <r>
          <rPr>
            <sz val="9"/>
            <color indexed="81"/>
            <rFont val="Segoe UI"/>
            <family val="2"/>
          </rPr>
          <t xml:space="preserve">
</t>
        </r>
      </text>
    </comment>
    <comment ref="F68" authorId="1" shapeId="0" xr:uid="{D0DFCFEB-E9E9-4043-B469-7F3106699193}">
      <text>
        <r>
          <rPr>
            <b/>
            <sz val="9"/>
            <color indexed="81"/>
            <rFont val="Segoe UI"/>
            <family val="2"/>
          </rPr>
          <t xml:space="preserve">
R$ 316.450,26 - Parcela 06/06 - Relatório nº 48/2023 - COMACG/GMAE-CG/SUPECC/SES/GO (v.50845216), elaborado pela Comissão de Monitoramento e Avaliação dos Contratos de Gestão, referente ao período de avaliação 12 de janeiro de 2023 a 11 de julho de 2023, o qual corresponde ao Contrato de Gestão nº 03/2022/SES/GO, Processo nº 202300010047199, VALOR TOTL DA GLOSA R$ 1.898701,55, HOUVE PARCELAMENTO VIA DESPACHO Nº 1118/2024/SES/SUPECC-03082 (58912636)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<sst xmlns="http://schemas.openxmlformats.org/spreadsheetml/2006/main" count="120" uniqueCount="64">
  <si>
    <t>Relatório Resumido da Execução Orçamentária e Financeira por Contrato de Gestão</t>
  </si>
  <si>
    <t>Mês/Ano: Janeiro a março/2024</t>
  </si>
  <si>
    <t>Órgão Contratante: SECRETARIA DE ESTADO DA SAÚDE – SES/GO.</t>
  </si>
  <si>
    <t>CNPJ: 02.529.964/0001-57</t>
  </si>
  <si>
    <t>Organização Social Contratada : INSTITUTO CEM - CENTRO HOSPITALAR DE ATENÇÃO E EMERGÊNCIAS MÉDICAS.</t>
  </si>
  <si>
    <t>CNPJ: 12.053.184/0001-37</t>
  </si>
  <si>
    <t>Unidade Gerida: POLICLÍNICA REGIONAL – UNIDADE FORMOSA</t>
  </si>
  <si>
    <t xml:space="preserve">Contrato de Gestão nº: Contrato 3/2022 - SES    , 6° Apostilamento, 7° Apostilamento.             </t>
  </si>
  <si>
    <t xml:space="preserve">Vigência do Contrato de Gestão - Início    12/01/2022   Término   11/01/2026   </t>
  </si>
  <si>
    <t>Previsão de Repasse Mensal do Contrato de Gestão  /ADITIVO - Custeio : R$ 2.165.604,84      Processo nº: 202100010000965</t>
  </si>
  <si>
    <t xml:space="preserve">Previsão de Repasse Mensal do Contrato de Gestão/ADITIVO - Investimentos : R$ Processo nº:
</t>
  </si>
  <si>
    <t>Em reais</t>
  </si>
  <si>
    <t>Mês</t>
  </si>
  <si>
    <t>Comparativo do Estimado com a Execução Orçamentária e Financeira</t>
  </si>
  <si>
    <t>Valor Mensal Estimado no Contrato de Gestão</t>
  </si>
  <si>
    <t>1. Valor Mensal Estimado no Contrato de Gestão - Custeio</t>
  </si>
  <si>
    <t>2. Empenhado no mês</t>
  </si>
  <si>
    <t>3. Liquidado no mês</t>
  </si>
  <si>
    <t>4. Glosas Aplicadas</t>
  </si>
  <si>
    <t>5. Montante pago no mês (informar o mês a que se refere, quando ocorrer repasses para mais de uma competência, inserir linha para cada mês)</t>
  </si>
  <si>
    <t>6. Guia de Recolhimento (Devolução - informar na Nota Explicativa - Ex.: processo e mês a que se refere)</t>
  </si>
  <si>
    <t>7. Guias de Receita (Devolução de Recursos de Exercícios Anteriores)</t>
  </si>
  <si>
    <t>8. Pagamentos (repasses – Restos a Pagar) (Informar na Nota Explicativa)</t>
  </si>
  <si>
    <t>9. Pagamentos de Despesas de Exercícios Anteriores - DEA (informar a natureza, processo e outros esclarecimentos sobre o repasse efetuado para a contratada, objetivamente, na Nota Explicativa)</t>
  </si>
  <si>
    <t>10. Total de Pagamentos no mês 10=5-(6+7) + 8 + 9</t>
  </si>
  <si>
    <t>Custeio</t>
  </si>
  <si>
    <t>Investimentos</t>
  </si>
  <si>
    <t>Repasses Adicionais (Ver Legenda)</t>
  </si>
  <si>
    <t>Referência/Parcela</t>
  </si>
  <si>
    <t>Investimento</t>
  </si>
  <si>
    <t xml:space="preserve">Legenda: Repasses Adicionais - Valores adicionais ao pactuado no Contrato de Gestão - Despesas prevista  Contratualmente - Executadas conforme solicitadas pela Organização Social no decorrer da vigência :  </t>
  </si>
  <si>
    <t>Descrição</t>
  </si>
  <si>
    <t xml:space="preserve">Ressarcimentos (Rescisões Trabalhista, Serviço Hospitalar e Ambulatorial, Leitos Extras, Material Órtese e Prótese ( OPME e Outros ). </t>
  </si>
  <si>
    <t xml:space="preserve">Mandados Judiciais </t>
  </si>
  <si>
    <t xml:space="preserve">Repasse Via Regularização de Despesas. </t>
  </si>
  <si>
    <t>Encontro de Contas Final do Contrato.</t>
  </si>
  <si>
    <t>Outros.</t>
  </si>
  <si>
    <t>Detalhamento - Glosas</t>
  </si>
  <si>
    <t>Valor R$</t>
  </si>
  <si>
    <t>Natureza da Despesa</t>
  </si>
  <si>
    <t>Processo</t>
  </si>
  <si>
    <t>Competência do DESPESA (mês/ano)</t>
  </si>
  <si>
    <t xml:space="preserve">Período da APLICAÇÃO da Glosa (mês/ano)- </t>
  </si>
  <si>
    <t>Área Responsável</t>
  </si>
  <si>
    <t>Glosa- Concessionárias (faturas da energia).</t>
  </si>
  <si>
    <t>3.3.90.39.04</t>
  </si>
  <si>
    <t xml:space="preserve">SUPECC-03082 e SES/GMAE - CG-14421 </t>
  </si>
  <si>
    <t>SUPECC-03082 e SES/GMAE - CG-14421</t>
  </si>
  <si>
    <t>SUPECC-03082 e SES/GMAE - CG-14422</t>
  </si>
  <si>
    <t>SUPECC-03082 e SES/GMAE - CG-14423</t>
  </si>
  <si>
    <t>*Glosa- Concessionárias (faturas da energia).</t>
  </si>
  <si>
    <t>SUPECC-03082 e SES/GMAE - CG-14424</t>
  </si>
  <si>
    <t>SUPECC-03082 e SES/GMAE - CG-14425</t>
  </si>
  <si>
    <t>Glosa - Não cumprimento de Metas Contratuais.</t>
  </si>
  <si>
    <t>12 de janeiro de 2023 a 11 de julho de 2023</t>
  </si>
  <si>
    <t>Relatório nº 48/2023 - COMACG/GMAE-CG/SUPECC/SES/GO (v.50845216)</t>
  </si>
  <si>
    <t>Total Geral</t>
  </si>
  <si>
    <t xml:space="preserve">* Glosa aplicada com valor estimado - ajuste será realizado posteriormente, quando informado pela SES/GMAE - CG-14421. </t>
  </si>
  <si>
    <r>
      <t xml:space="preserve">Nota Explicativa:                                                                                                                                                                                                                                                                                                                                                                           8. Pagamentos (repasses – Restos a Pagar) 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>PROC: 202100010000965,POLICL.FORMOSA-CEM, REF. AO REPASSE CONT. GESTÃO, REF. A NOVEMBRO 2023.
.
VALOR PAGO</t>
    </r>
    <r>
      <rPr>
        <b/>
        <sz val="10"/>
        <color rgb="FF000000"/>
        <rFont val="Calibri"/>
        <family val="2"/>
        <charset val="1"/>
      </rPr>
      <t xml:space="preserve">................R$ 61.627,25.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Calibri"/>
        <family val="2"/>
      </rPr>
      <t>PROC: 202100010000965,POLICL.FORMOSA-CEM, REF. AO REPASSE CONT. GESTÃO, REF.A DEZEMBRO 2023.
.
VALOR PAGO</t>
    </r>
    <r>
      <rPr>
        <b/>
        <sz val="10"/>
        <color rgb="FF000000"/>
        <rFont val="Calibri"/>
        <family val="2"/>
        <charset val="1"/>
      </rPr>
      <t xml:space="preserve">................R$ 68.956,76.                                                                                                                                                                                                                                                                                                                                                                 9. Pagamentos de Despesas de Exercícios Anteriores - DEA: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  <r>
      <rPr>
        <sz val="10"/>
        <color rgb="FF000000"/>
        <rFont val="Calibri"/>
        <family val="2"/>
      </rPr>
      <t>Gerenciamento, operacionalização e execução das ações na Policlínica Estadual da Região Entorno Formosa, visando o Repasse de Assistência Financeira Complementar da União (Piso Nacional da Enfermagem), referente à parcela de dezembro de 2023. Contrato nº 3/2022-SES/GO. 5º Apostilamento . Vigência 12/01/2022 a 11/01/2026.
.
Repasse parcela dezembro/23</t>
    </r>
    <r>
      <rPr>
        <b/>
        <sz val="10"/>
        <color rgb="FF000000"/>
        <rFont val="Calibri"/>
        <family val="2"/>
        <charset val="1"/>
      </rPr>
      <t>............R$ 30.456,78</t>
    </r>
  </si>
  <si>
    <t>Fonte:Contratos de Gestão e Aditivos contidos no processo e Portal Transparência: saude.go.gov.br  e Sistema SIOFINET - Portal.go.gov.br.</t>
  </si>
  <si>
    <t>Pedro de Aquino Morais Júnior</t>
  </si>
  <si>
    <t>Thalles Paulino de Ávila</t>
  </si>
  <si>
    <t>superintendente de Monitoramento dos Contratos de Gestão e Convênios -SES-GO</t>
  </si>
  <si>
    <t>Superintendente de Gestão Integrada -SGI/SES-GO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</si>
</sst>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\-??_-;_-@_-"/>
    <numFmt numFmtId="165" formatCode="[$-416]mmm\-yy;@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b/>
      <sz val="20"/>
      <color rgb="FFFFFFFF"/>
      <name val="Arial"/>
      <family val="2"/>
      <charset val="1"/>
    </font>
    <font>
      <sz val="10"/>
      <color rgb="FF000000"/>
      <name val="Calibri"/>
      <family val="2"/>
      <charset val="1"/>
    </font>
    <font>
      <b/>
      <sz val="10"/>
      <color rgb="FFFFFFFF"/>
      <name val="Calibri"/>
      <family val="2"/>
      <charset val="1"/>
    </font>
    <font>
      <b/>
      <sz val="10"/>
      <color rgb="FF000000"/>
      <name val="Calibri"/>
      <family val="2"/>
      <charset val="1"/>
    </font>
    <font>
      <sz val="10"/>
      <name val="Calibri"/>
      <family val="2"/>
      <charset val="1"/>
    </font>
    <font>
      <sz val="11"/>
      <color theme="1"/>
      <name val="Calibri"/>
      <family val="2"/>
      <charset val="1"/>
    </font>
    <font>
      <sz val="10"/>
      <color rgb="FF000000"/>
      <name val="Calibri"/>
      <family val="2"/>
    </font>
    <font>
      <sz val="10"/>
      <name val="Calibri"/>
      <family val="2"/>
    </font>
    <font>
      <sz val="10"/>
      <color rgb="FF000000"/>
      <name val="Arial"/>
      <family val="2"/>
      <charset val="1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6">
    <fill>
      <patternFill patternType="none"/>
    </fill>
    <fill>
      <patternFill patternType="gray125"/>
    </fill>
    <fill>
      <patternFill patternType="solid">
        <fgColor rgb="FF127622"/>
        <bgColor rgb="FF548235"/>
      </patternFill>
    </fill>
    <fill>
      <patternFill patternType="solid">
        <fgColor rgb="FFAFD095"/>
        <bgColor rgb="FFA9D18E"/>
      </patternFill>
    </fill>
    <fill>
      <patternFill patternType="solid">
        <fgColor rgb="FFD9E2F3"/>
        <bgColor rgb="FFDAE3F3"/>
      </patternFill>
    </fill>
    <fill>
      <patternFill patternType="solid">
        <fgColor rgb="FFD8D8D8"/>
        <bgColor rgb="FFD9D9D9"/>
      </patternFill>
    </fill>
  </fills>
  <borders count="21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rgb="FFCCCCCC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rgb="FFCCCCCC"/>
      </left>
      <right style="medium">
        <color rgb="FFCCCCCC"/>
      </right>
      <top style="medium">
        <color auto="1"/>
      </top>
      <bottom style="medium">
        <color rgb="FFCCCCCC"/>
      </bottom>
      <diagonal/>
    </border>
    <border>
      <left style="medium">
        <color rgb="FFCCCCCC"/>
      </left>
      <right style="medium">
        <color rgb="FFCCCCCC"/>
      </right>
      <top/>
      <bottom/>
      <diagonal/>
    </border>
    <border>
      <left style="medium">
        <color auto="1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CCCCCC"/>
      </top>
      <bottom/>
      <diagonal/>
    </border>
    <border>
      <left style="medium">
        <color rgb="FFCCCCCC"/>
      </left>
      <right style="medium">
        <color auto="1"/>
      </right>
      <top style="medium">
        <color rgb="FFCCCCCC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rgb="FFCCCCCC"/>
      </left>
      <right style="medium">
        <color auto="1"/>
      </right>
      <top/>
      <bottom style="medium">
        <color auto="1"/>
      </bottom>
      <diagonal/>
    </border>
    <border>
      <left style="medium">
        <color rgb="FFCCCCCC"/>
      </left>
      <right style="medium">
        <color auto="1"/>
      </right>
      <top style="medium">
        <color rgb="FFCCCCCC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1" fillId="0" borderId="0" applyBorder="0" applyProtection="0"/>
    <xf numFmtId="164" fontId="1" fillId="0" borderId="0" applyBorder="0" applyProtection="0"/>
  </cellStyleXfs>
  <cellXfs count="75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0" xfId="0" applyFont="1"/>
    <xf numFmtId="0" fontId="4" fillId="2" borderId="2" xfId="0" applyFont="1" applyFill="1" applyBorder="1" applyAlignment="1">
      <alignment vertical="center" wrapText="1"/>
    </xf>
    <xf numFmtId="0" fontId="3" fillId="0" borderId="3" xfId="0" applyFont="1" applyBorder="1" applyAlignment="1">
      <alignment wrapText="1"/>
    </xf>
    <xf numFmtId="0" fontId="3" fillId="0" borderId="3" xfId="0" applyFont="1" applyBorder="1" applyAlignment="1">
      <alignment horizontal="center" vertical="center" wrapText="1"/>
    </xf>
    <xf numFmtId="0" fontId="3" fillId="0" borderId="3" xfId="0" applyFont="1" applyBorder="1" applyAlignment="1">
      <alignment wrapText="1"/>
    </xf>
    <xf numFmtId="0" fontId="3" fillId="0" borderId="4" xfId="0" applyFont="1" applyBorder="1" applyAlignment="1">
      <alignment horizontal="right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vertical="center" wrapText="1"/>
    </xf>
    <xf numFmtId="0" fontId="5" fillId="3" borderId="9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vertical="center" wrapText="1"/>
    </xf>
    <xf numFmtId="0" fontId="5" fillId="3" borderId="11" xfId="0" applyFont="1" applyFill="1" applyBorder="1" applyAlignment="1">
      <alignment vertical="center" wrapText="1"/>
    </xf>
    <xf numFmtId="0" fontId="5" fillId="3" borderId="10" xfId="0" applyFont="1" applyFill="1" applyBorder="1" applyAlignment="1">
      <alignment horizontal="center" vertical="center" wrapText="1"/>
    </xf>
    <xf numFmtId="0" fontId="5" fillId="3" borderId="11" xfId="0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 wrapText="1"/>
    </xf>
    <xf numFmtId="0" fontId="5" fillId="3" borderId="12" xfId="0" applyFont="1" applyFill="1" applyBorder="1" applyAlignment="1">
      <alignment vertical="center" wrapText="1"/>
    </xf>
    <xf numFmtId="0" fontId="5" fillId="3" borderId="12" xfId="0" applyFont="1" applyFill="1" applyBorder="1" applyAlignment="1">
      <alignment horizontal="center" vertical="center" wrapText="1"/>
    </xf>
    <xf numFmtId="17" fontId="3" fillId="0" borderId="12" xfId="0" applyNumberFormat="1" applyFont="1" applyBorder="1" applyAlignment="1">
      <alignment horizontal="center" vertical="center" wrapText="1"/>
    </xf>
    <xf numFmtId="164" fontId="3" fillId="0" borderId="13" xfId="0" applyNumberFormat="1" applyFont="1" applyBorder="1" applyAlignment="1">
      <alignment vertical="center" wrapText="1"/>
    </xf>
    <xf numFmtId="164" fontId="3" fillId="0" borderId="14" xfId="0" applyNumberFormat="1" applyFont="1" applyBorder="1" applyAlignment="1">
      <alignment vertical="center" wrapText="1"/>
    </xf>
    <xf numFmtId="164" fontId="3" fillId="0" borderId="15" xfId="1" applyFont="1" applyBorder="1" applyAlignment="1" applyProtection="1">
      <alignment vertical="center" wrapText="1"/>
    </xf>
    <xf numFmtId="165" fontId="3" fillId="0" borderId="16" xfId="0" applyNumberFormat="1" applyFont="1" applyBorder="1" applyAlignment="1">
      <alignment horizontal="center" vertical="center" wrapText="1"/>
    </xf>
    <xf numFmtId="164" fontId="6" fillId="0" borderId="16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164" fontId="3" fillId="0" borderId="16" xfId="0" applyNumberFormat="1" applyFont="1" applyBorder="1" applyAlignment="1">
      <alignment wrapText="1"/>
    </xf>
    <xf numFmtId="17" fontId="3" fillId="0" borderId="17" xfId="0" applyNumberFormat="1" applyFont="1" applyBorder="1" applyAlignment="1">
      <alignment horizontal="center" vertical="center" wrapText="1"/>
    </xf>
    <xf numFmtId="164" fontId="3" fillId="0" borderId="15" xfId="0" applyNumberFormat="1" applyFont="1" applyBorder="1" applyAlignment="1">
      <alignment vertical="center" wrapText="1"/>
    </xf>
    <xf numFmtId="164" fontId="3" fillId="0" borderId="16" xfId="0" applyNumberFormat="1" applyFont="1" applyBorder="1" applyAlignment="1">
      <alignment vertical="center" wrapText="1"/>
    </xf>
    <xf numFmtId="164" fontId="3" fillId="0" borderId="16" xfId="1" applyFont="1" applyBorder="1" applyAlignment="1" applyProtection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164" fontId="3" fillId="0" borderId="16" xfId="1" applyFont="1" applyBorder="1" applyAlignment="1" applyProtection="1">
      <alignment wrapText="1"/>
    </xf>
    <xf numFmtId="0" fontId="3" fillId="0" borderId="16" xfId="0" applyFont="1" applyBorder="1" applyAlignment="1">
      <alignment vertical="center" wrapText="1"/>
    </xf>
    <xf numFmtId="0" fontId="3" fillId="4" borderId="12" xfId="0" applyFont="1" applyFill="1" applyBorder="1" applyAlignment="1">
      <alignment wrapText="1"/>
    </xf>
    <xf numFmtId="164" fontId="5" fillId="4" borderId="13" xfId="0" applyNumberFormat="1" applyFont="1" applyFill="1" applyBorder="1" applyAlignment="1">
      <alignment wrapText="1"/>
    </xf>
    <xf numFmtId="164" fontId="5" fillId="4" borderId="13" xfId="0" applyNumberFormat="1" applyFont="1" applyFill="1" applyBorder="1" applyAlignment="1">
      <alignment horizontal="center" vertical="center" wrapText="1"/>
    </xf>
    <xf numFmtId="164" fontId="5" fillId="4" borderId="13" xfId="0" applyNumberFormat="1" applyFont="1" applyFill="1" applyBorder="1" applyAlignment="1">
      <alignment horizontal="right"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4" fillId="2" borderId="18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 wrapText="1"/>
    </xf>
    <xf numFmtId="0" fontId="3" fillId="0" borderId="18" xfId="0" applyFont="1" applyBorder="1" applyAlignment="1">
      <alignment vertical="center" wrapText="1"/>
    </xf>
    <xf numFmtId="0" fontId="5" fillId="3" borderId="18" xfId="0" applyFont="1" applyFill="1" applyBorder="1" applyAlignment="1">
      <alignment vertical="center" wrapText="1"/>
    </xf>
    <xf numFmtId="0" fontId="5" fillId="3" borderId="18" xfId="0" applyFont="1" applyFill="1" applyBorder="1" applyAlignment="1">
      <alignment horizontal="center" vertical="center" wrapText="1"/>
    </xf>
    <xf numFmtId="164" fontId="0" fillId="0" borderId="19" xfId="2" applyFont="1" applyBorder="1" applyAlignment="1" applyProtection="1">
      <alignment vertical="center"/>
    </xf>
    <xf numFmtId="0" fontId="3" fillId="0" borderId="18" xfId="0" applyFont="1" applyBorder="1" applyAlignment="1">
      <alignment vertical="center" wrapText="1"/>
    </xf>
    <xf numFmtId="1" fontId="3" fillId="0" borderId="18" xfId="0" applyNumberFormat="1" applyFont="1" applyBorder="1" applyAlignment="1">
      <alignment vertical="center" wrapText="1"/>
    </xf>
    <xf numFmtId="165" fontId="3" fillId="0" borderId="18" xfId="0" applyNumberFormat="1" applyFont="1" applyBorder="1" applyAlignment="1">
      <alignment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164" fontId="7" fillId="0" borderId="19" xfId="2" applyFont="1" applyBorder="1" applyAlignment="1" applyProtection="1">
      <alignment vertical="center"/>
    </xf>
    <xf numFmtId="164" fontId="0" fillId="0" borderId="18" xfId="2" applyFont="1" applyBorder="1" applyAlignment="1" applyProtection="1">
      <alignment horizontal="right" vertical="center"/>
    </xf>
    <xf numFmtId="0" fontId="3" fillId="0" borderId="20" xfId="0" applyFont="1" applyBorder="1" applyAlignment="1">
      <alignment horizontal="center" vertical="center" wrapText="1"/>
    </xf>
    <xf numFmtId="0" fontId="5" fillId="5" borderId="18" xfId="0" applyFont="1" applyFill="1" applyBorder="1" applyAlignment="1">
      <alignment vertical="center" wrapText="1"/>
    </xf>
    <xf numFmtId="164" fontId="5" fillId="5" borderId="18" xfId="1" applyFont="1" applyFill="1" applyBorder="1" applyAlignment="1" applyProtection="1">
      <alignment vertical="center" wrapText="1"/>
    </xf>
    <xf numFmtId="0" fontId="3" fillId="5" borderId="18" xfId="0" applyFont="1" applyFill="1" applyBorder="1" applyAlignment="1">
      <alignment vertical="center" wrapText="1"/>
    </xf>
    <xf numFmtId="0" fontId="3" fillId="5" borderId="18" xfId="0" applyFont="1" applyFill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5" fillId="0" borderId="12" xfId="0" applyFont="1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10" fillId="0" borderId="0" xfId="0" applyFont="1" applyAlignment="1">
      <alignment wrapText="1"/>
    </xf>
    <xf numFmtId="0" fontId="1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3">
    <cellStyle name="Normal" xfId="0" builtinId="0"/>
    <cellStyle name="Vírgula" xfId="1" builtinId="3"/>
    <cellStyle name="Vírgula 44" xfId="2" xr:uid="{03406DE9-A630-4EBD-90E0-D4B15D7497E1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4DC199-0B42-40A0-992A-623A312D5735}">
  <sheetPr codeName="Planilha14">
    <tabColor rgb="FF00B0F0"/>
    <pageSetUpPr fitToPage="1"/>
  </sheetPr>
  <dimension ref="A1:V116"/>
  <sheetViews>
    <sheetView tabSelected="1" topLeftCell="A47" zoomScaleNormal="100" workbookViewId="0">
      <selection activeCell="M50" sqref="M50"/>
    </sheetView>
  </sheetViews>
  <sheetFormatPr defaultColWidth="8.7109375" defaultRowHeight="15" x14ac:dyDescent="0.25"/>
  <cols>
    <col min="1" max="1" width="10.85546875" customWidth="1"/>
    <col min="2" max="2" width="14.28515625" customWidth="1"/>
    <col min="3" max="7" width="15.28515625" customWidth="1"/>
    <col min="8" max="8" width="16.85546875" customWidth="1"/>
    <col min="9" max="10" width="15.28515625" customWidth="1"/>
    <col min="11" max="11" width="17" style="74" customWidth="1"/>
    <col min="12" max="21" width="15.7109375" style="74" customWidth="1"/>
    <col min="22" max="22" width="15.7109375" customWidth="1"/>
  </cols>
  <sheetData>
    <row r="1" spans="1:22" ht="26.25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9" customHeight="1" x14ac:dyDescent="0.25">
      <c r="A2" s="2"/>
      <c r="B2" s="3"/>
      <c r="C2" s="3"/>
      <c r="D2" s="3"/>
      <c r="E2" s="3"/>
      <c r="F2" s="3"/>
      <c r="G2" s="3"/>
      <c r="H2" s="3"/>
      <c r="I2" s="3"/>
      <c r="J2" s="3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4"/>
    </row>
    <row r="3" spans="1:22" x14ac:dyDescent="0.25">
      <c r="A3" s="5" t="s">
        <v>1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</row>
    <row r="4" spans="1:22" ht="7.5" customHeight="1" x14ac:dyDescent="0.25">
      <c r="A4" s="2"/>
      <c r="B4" s="3"/>
      <c r="C4" s="3"/>
      <c r="D4" s="3"/>
      <c r="E4" s="3"/>
      <c r="F4" s="3"/>
      <c r="G4" s="3"/>
      <c r="H4" s="3"/>
      <c r="I4" s="3"/>
      <c r="J4" s="3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4"/>
    </row>
    <row r="5" spans="1:22" x14ac:dyDescent="0.25">
      <c r="A5" s="6" t="s">
        <v>2</v>
      </c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</row>
    <row r="6" spans="1:22" x14ac:dyDescent="0.25">
      <c r="A6" s="7" t="s">
        <v>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2"/>
      <c r="P6" s="2"/>
      <c r="Q6" s="2"/>
      <c r="R6" s="2"/>
      <c r="S6" s="2"/>
      <c r="T6" s="2"/>
      <c r="U6" s="2"/>
      <c r="V6" s="4"/>
    </row>
    <row r="7" spans="1:22" ht="8.25" customHeight="1" x14ac:dyDescent="0.2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2"/>
      <c r="P7" s="2"/>
      <c r="Q7" s="2"/>
      <c r="R7" s="2"/>
      <c r="S7" s="2"/>
      <c r="T7" s="2"/>
      <c r="U7" s="2"/>
      <c r="V7" s="4"/>
    </row>
    <row r="8" spans="1:22" x14ac:dyDescent="0.25">
      <c r="A8" s="6" t="s">
        <v>4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</row>
    <row r="9" spans="1:22" x14ac:dyDescent="0.25">
      <c r="A9" s="7" t="s">
        <v>5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2"/>
      <c r="P9" s="2"/>
      <c r="Q9" s="2"/>
      <c r="R9" s="2"/>
      <c r="S9" s="2"/>
      <c r="T9" s="2"/>
      <c r="U9" s="2"/>
      <c r="V9" s="4"/>
    </row>
    <row r="10" spans="1:22" ht="8.25" customHeight="1" x14ac:dyDescent="0.2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2"/>
      <c r="P10" s="2"/>
      <c r="Q10" s="2"/>
      <c r="R10" s="2"/>
      <c r="S10" s="2"/>
      <c r="T10" s="2"/>
      <c r="U10" s="2"/>
      <c r="V10" s="4"/>
    </row>
    <row r="11" spans="1:22" x14ac:dyDescent="0.25">
      <c r="A11" s="6" t="s">
        <v>6</v>
      </c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</row>
    <row r="12" spans="1:22" ht="15.75" thickBot="1" x14ac:dyDescent="0.3">
      <c r="A12" s="7" t="s">
        <v>5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2"/>
      <c r="P12" s="2"/>
      <c r="Q12" s="2"/>
      <c r="R12" s="2"/>
      <c r="S12" s="2"/>
      <c r="T12" s="2"/>
      <c r="U12" s="2"/>
      <c r="V12" s="4"/>
    </row>
    <row r="13" spans="1:22" ht="15.75" customHeight="1" thickBot="1" x14ac:dyDescent="0.3">
      <c r="A13" s="9" t="s">
        <v>7</v>
      </c>
      <c r="B13" s="9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</row>
    <row r="14" spans="1:22" ht="15.75" customHeight="1" thickBot="1" x14ac:dyDescent="0.3">
      <c r="A14" s="9" t="s">
        <v>8</v>
      </c>
      <c r="B14" s="9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</row>
    <row r="15" spans="1:22" ht="7.5" customHeight="1" thickBot="1" x14ac:dyDescent="0.3">
      <c r="A15" s="10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1"/>
      <c r="Q15" s="11"/>
      <c r="R15" s="11"/>
      <c r="S15" s="11"/>
      <c r="T15" s="11"/>
      <c r="U15" s="11"/>
      <c r="V15" s="12"/>
    </row>
    <row r="16" spans="1:22" ht="15.75" customHeight="1" thickBot="1" x14ac:dyDescent="0.3">
      <c r="A16" s="9" t="s">
        <v>9</v>
      </c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9"/>
      <c r="P16" s="9"/>
      <c r="Q16" s="9"/>
      <c r="R16" s="9"/>
      <c r="S16" s="9"/>
      <c r="T16" s="9"/>
      <c r="U16" s="9"/>
      <c r="V16" s="9"/>
    </row>
    <row r="17" spans="1:22" ht="25.5" customHeight="1" thickBot="1" x14ac:dyDescent="0.3">
      <c r="A17" s="9" t="s">
        <v>10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</row>
    <row r="18" spans="1:22" ht="9" customHeight="1" thickBot="1" x14ac:dyDescent="0.3">
      <c r="A18" s="13" t="s">
        <v>11</v>
      </c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</row>
    <row r="19" spans="1:22" ht="15.75" customHeight="1" thickBot="1" x14ac:dyDescent="0.3">
      <c r="A19" s="14" t="s">
        <v>12</v>
      </c>
      <c r="B19" s="15"/>
      <c r="C19" s="16" t="s">
        <v>13</v>
      </c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6"/>
      <c r="S19" s="16"/>
      <c r="T19" s="16"/>
      <c r="U19" s="16"/>
      <c r="V19" s="16"/>
    </row>
    <row r="20" spans="1:22" ht="75.75" customHeight="1" thickBot="1" x14ac:dyDescent="0.3">
      <c r="A20" s="14"/>
      <c r="B20" s="17" t="s">
        <v>14</v>
      </c>
      <c r="C20" s="18" t="s">
        <v>15</v>
      </c>
      <c r="D20" s="19" t="s">
        <v>16</v>
      </c>
      <c r="E20" s="19"/>
      <c r="F20" s="19"/>
      <c r="G20" s="19" t="s">
        <v>17</v>
      </c>
      <c r="H20" s="19"/>
      <c r="I20" s="19"/>
      <c r="J20" s="20" t="s">
        <v>18</v>
      </c>
      <c r="K20" s="21" t="s">
        <v>19</v>
      </c>
      <c r="L20" s="21"/>
      <c r="M20" s="21"/>
      <c r="N20" s="21"/>
      <c r="O20" s="21" t="s">
        <v>20</v>
      </c>
      <c r="P20" s="21"/>
      <c r="Q20" s="22" t="s">
        <v>21</v>
      </c>
      <c r="R20" s="21" t="s">
        <v>22</v>
      </c>
      <c r="S20" s="21"/>
      <c r="T20" s="21" t="s">
        <v>23</v>
      </c>
      <c r="U20" s="21"/>
      <c r="V20" s="23" t="s">
        <v>24</v>
      </c>
    </row>
    <row r="21" spans="1:22" ht="37.5" customHeight="1" thickBot="1" x14ac:dyDescent="0.3">
      <c r="A21" s="14"/>
      <c r="B21" s="17"/>
      <c r="C21" s="18"/>
      <c r="D21" s="24" t="s">
        <v>25</v>
      </c>
      <c r="E21" s="24" t="s">
        <v>26</v>
      </c>
      <c r="F21" s="24" t="s">
        <v>27</v>
      </c>
      <c r="G21" s="24" t="s">
        <v>25</v>
      </c>
      <c r="H21" s="24" t="s">
        <v>26</v>
      </c>
      <c r="I21" s="24" t="s">
        <v>27</v>
      </c>
      <c r="J21" s="24" t="s">
        <v>25</v>
      </c>
      <c r="K21" s="25" t="s">
        <v>28</v>
      </c>
      <c r="L21" s="25" t="s">
        <v>25</v>
      </c>
      <c r="M21" s="25" t="s">
        <v>26</v>
      </c>
      <c r="N21" s="25" t="s">
        <v>27</v>
      </c>
      <c r="O21" s="25" t="s">
        <v>25</v>
      </c>
      <c r="P21" s="25" t="s">
        <v>26</v>
      </c>
      <c r="Q21" s="25"/>
      <c r="R21" s="25" t="s">
        <v>25</v>
      </c>
      <c r="S21" s="25" t="s">
        <v>26</v>
      </c>
      <c r="T21" s="25" t="s">
        <v>25</v>
      </c>
      <c r="U21" s="25" t="s">
        <v>29</v>
      </c>
      <c r="V21" s="23"/>
    </row>
    <row r="22" spans="1:22" ht="15.75" thickBot="1" x14ac:dyDescent="0.3">
      <c r="A22" s="26">
        <v>45292</v>
      </c>
      <c r="B22" s="27">
        <v>2196061.6199999996</v>
      </c>
      <c r="C22" s="28">
        <v>2196061.6199999996</v>
      </c>
      <c r="D22" s="28">
        <v>16829279.780000001</v>
      </c>
      <c r="E22" s="28"/>
      <c r="F22" s="28"/>
      <c r="G22" s="28">
        <v>4131209.6799999997</v>
      </c>
      <c r="H22" s="28">
        <v>481416.19</v>
      </c>
      <c r="I22" s="28"/>
      <c r="J22" s="29">
        <v>35044.53</v>
      </c>
      <c r="K22" s="30">
        <v>45292</v>
      </c>
      <c r="L22" s="31">
        <v>2065604.8399999999</v>
      </c>
      <c r="M22" s="31">
        <v>481416.19</v>
      </c>
      <c r="N22" s="31"/>
      <c r="O22" s="31"/>
      <c r="P22" s="31"/>
      <c r="Q22" s="31"/>
      <c r="R22" s="31"/>
      <c r="S22" s="31"/>
      <c r="T22" s="31"/>
      <c r="U22" s="32"/>
      <c r="V22" s="33">
        <f t="shared" ref="V22:V38" si="0">L22+M22+N22+R22+S22+T22+U22</f>
        <v>2547021.0299999998</v>
      </c>
    </row>
    <row r="23" spans="1:22" ht="15.75" thickBot="1" x14ac:dyDescent="0.3">
      <c r="A23" s="34">
        <v>45323</v>
      </c>
      <c r="B23" s="35">
        <v>2200347.98</v>
      </c>
      <c r="C23" s="36">
        <v>2200347.98</v>
      </c>
      <c r="D23" s="28">
        <v>30456.78</v>
      </c>
      <c r="E23" s="28">
        <v>195696.3</v>
      </c>
      <c r="F23" s="28"/>
      <c r="G23" s="28">
        <v>2226645.63</v>
      </c>
      <c r="H23" s="28">
        <v>195696.3</v>
      </c>
      <c r="I23" s="28"/>
      <c r="J23" s="37">
        <v>33102.9</v>
      </c>
      <c r="K23" s="30">
        <v>45289</v>
      </c>
      <c r="L23" s="31"/>
      <c r="M23" s="31"/>
      <c r="N23" s="31"/>
      <c r="O23" s="31"/>
      <c r="P23" s="31"/>
      <c r="Q23" s="31"/>
      <c r="R23" s="31">
        <v>68956.759999999995</v>
      </c>
      <c r="S23" s="31"/>
      <c r="T23" s="31">
        <v>30456.78</v>
      </c>
      <c r="U23" s="38"/>
      <c r="V23" s="33">
        <f t="shared" si="0"/>
        <v>99413.54</v>
      </c>
    </row>
    <row r="24" spans="1:22" ht="15.75" thickBot="1" x14ac:dyDescent="0.3">
      <c r="A24" s="34">
        <v>45323</v>
      </c>
      <c r="B24" s="35"/>
      <c r="C24" s="36"/>
      <c r="D24" s="28"/>
      <c r="E24" s="28"/>
      <c r="F24" s="28"/>
      <c r="G24" s="28"/>
      <c r="H24" s="28"/>
      <c r="I24" s="28"/>
      <c r="J24" s="37"/>
      <c r="K24" s="30">
        <v>45231</v>
      </c>
      <c r="L24" s="31"/>
      <c r="M24" s="31"/>
      <c r="N24" s="31"/>
      <c r="O24" s="31"/>
      <c r="P24" s="31"/>
      <c r="Q24" s="31"/>
      <c r="R24" s="31">
        <v>61627.25</v>
      </c>
      <c r="S24" s="31"/>
      <c r="T24" s="31"/>
      <c r="U24" s="31"/>
      <c r="V24" s="33">
        <f t="shared" si="0"/>
        <v>61627.25</v>
      </c>
    </row>
    <row r="25" spans="1:22" ht="15.75" thickBot="1" x14ac:dyDescent="0.3">
      <c r="A25" s="34">
        <v>45323</v>
      </c>
      <c r="B25" s="35"/>
      <c r="C25" s="36"/>
      <c r="D25" s="28"/>
      <c r="E25" s="28"/>
      <c r="F25" s="28"/>
      <c r="G25" s="28"/>
      <c r="H25" s="28"/>
      <c r="I25" s="28"/>
      <c r="J25" s="37"/>
      <c r="K25" s="30">
        <v>45323</v>
      </c>
      <c r="L25" s="31">
        <v>2065604.8399999999</v>
      </c>
      <c r="M25" s="31"/>
      <c r="N25" s="31"/>
      <c r="O25" s="31"/>
      <c r="P25" s="31"/>
      <c r="Q25" s="31"/>
      <c r="R25" s="31"/>
      <c r="S25" s="31"/>
      <c r="T25" s="31"/>
      <c r="U25" s="31"/>
      <c r="V25" s="33">
        <f t="shared" si="0"/>
        <v>2065604.8399999999</v>
      </c>
    </row>
    <row r="26" spans="1:22" ht="15.75" thickBot="1" x14ac:dyDescent="0.3">
      <c r="A26" s="34">
        <v>45323</v>
      </c>
      <c r="B26" s="35"/>
      <c r="C26" s="36"/>
      <c r="D26" s="28"/>
      <c r="E26" s="28"/>
      <c r="F26" s="28"/>
      <c r="G26" s="28"/>
      <c r="H26" s="28"/>
      <c r="I26" s="28"/>
      <c r="J26" s="37"/>
      <c r="K26" s="30">
        <v>45323</v>
      </c>
      <c r="L26" s="31"/>
      <c r="M26" s="31">
        <v>195696.3</v>
      </c>
      <c r="N26" s="31"/>
      <c r="O26" s="31"/>
      <c r="P26" s="31"/>
      <c r="Q26" s="31"/>
      <c r="R26" s="31"/>
      <c r="S26" s="31"/>
      <c r="T26" s="31"/>
      <c r="U26" s="31"/>
      <c r="V26" s="33">
        <f t="shared" si="0"/>
        <v>195696.3</v>
      </c>
    </row>
    <row r="27" spans="1:22" ht="15.75" thickBot="1" x14ac:dyDescent="0.3">
      <c r="A27" s="26">
        <v>45352</v>
      </c>
      <c r="B27" s="35">
        <v>2165604.84</v>
      </c>
      <c r="C27" s="36">
        <v>2165604.84</v>
      </c>
      <c r="D27" s="28">
        <v>34743.14</v>
      </c>
      <c r="E27" s="28"/>
      <c r="F27" s="28"/>
      <c r="G27" s="28">
        <v>130155.39</v>
      </c>
      <c r="H27" s="28"/>
      <c r="I27" s="28"/>
      <c r="J27" s="37">
        <v>100000</v>
      </c>
      <c r="K27" s="30">
        <v>45292</v>
      </c>
      <c r="L27" s="31">
        <v>30456.78</v>
      </c>
      <c r="M27" s="31"/>
      <c r="N27" s="31"/>
      <c r="O27" s="31"/>
      <c r="P27" s="31"/>
      <c r="Q27" s="31"/>
      <c r="R27" s="31"/>
      <c r="S27" s="31"/>
      <c r="T27" s="31"/>
      <c r="U27" s="38"/>
      <c r="V27" s="33">
        <f t="shared" si="0"/>
        <v>30456.78</v>
      </c>
    </row>
    <row r="28" spans="1:22" ht="15.75" thickBot="1" x14ac:dyDescent="0.3">
      <c r="A28" s="26">
        <v>45352</v>
      </c>
      <c r="B28" s="35"/>
      <c r="C28" s="36"/>
      <c r="D28" s="28"/>
      <c r="E28" s="28"/>
      <c r="F28" s="28"/>
      <c r="G28" s="28"/>
      <c r="H28" s="28"/>
      <c r="I28" s="28"/>
      <c r="J28" s="37"/>
      <c r="K28" s="30">
        <v>45323</v>
      </c>
      <c r="L28" s="31">
        <v>34743.14</v>
      </c>
      <c r="M28" s="31"/>
      <c r="N28" s="31"/>
      <c r="O28" s="31"/>
      <c r="P28" s="31"/>
      <c r="Q28" s="31"/>
      <c r="R28" s="31"/>
      <c r="S28" s="31"/>
      <c r="T28" s="31"/>
      <c r="U28" s="38"/>
      <c r="V28" s="33">
        <f t="shared" si="0"/>
        <v>34743.14</v>
      </c>
    </row>
    <row r="29" spans="1:22" ht="15.75" thickBot="1" x14ac:dyDescent="0.3">
      <c r="A29" s="26">
        <v>45352</v>
      </c>
      <c r="B29" s="35"/>
      <c r="C29" s="36"/>
      <c r="D29" s="28"/>
      <c r="E29" s="28"/>
      <c r="F29" s="28"/>
      <c r="G29" s="28"/>
      <c r="H29" s="28"/>
      <c r="I29" s="28"/>
      <c r="J29" s="37"/>
      <c r="K29" s="30">
        <v>45380</v>
      </c>
      <c r="L29" s="31">
        <v>2065604.8399999999</v>
      </c>
      <c r="M29" s="31"/>
      <c r="N29" s="31"/>
      <c r="O29" s="31"/>
      <c r="P29" s="31"/>
      <c r="Q29" s="31"/>
      <c r="R29" s="31"/>
      <c r="S29" s="31"/>
      <c r="T29" s="31"/>
      <c r="U29" s="38"/>
      <c r="V29" s="33">
        <f t="shared" si="0"/>
        <v>2065604.8399999999</v>
      </c>
    </row>
    <row r="30" spans="1:22" ht="15.75" thickBot="1" x14ac:dyDescent="0.3">
      <c r="A30" s="34">
        <v>45383</v>
      </c>
      <c r="B30" s="35">
        <v>2165604.84</v>
      </c>
      <c r="C30" s="36">
        <v>2165604.84</v>
      </c>
      <c r="D30" s="28"/>
      <c r="E30" s="28"/>
      <c r="F30" s="28"/>
      <c r="G30" s="28"/>
      <c r="H30" s="28"/>
      <c r="I30" s="28"/>
      <c r="J30" s="37">
        <v>416450.26</v>
      </c>
      <c r="K30" s="30"/>
      <c r="L30" s="31"/>
      <c r="M30" s="31"/>
      <c r="N30" s="31"/>
      <c r="O30" s="38"/>
      <c r="P30" s="38"/>
      <c r="Q30" s="38"/>
      <c r="R30" s="38"/>
      <c r="S30" s="38"/>
      <c r="T30" s="38"/>
      <c r="U30" s="38"/>
      <c r="V30" s="33">
        <f t="shared" si="0"/>
        <v>0</v>
      </c>
    </row>
    <row r="31" spans="1:22" ht="15.75" thickBot="1" x14ac:dyDescent="0.3">
      <c r="A31" s="26">
        <v>45413</v>
      </c>
      <c r="B31" s="35">
        <v>2165604.84</v>
      </c>
      <c r="C31" s="36">
        <v>2165604.84</v>
      </c>
      <c r="D31" s="28"/>
      <c r="E31" s="28"/>
      <c r="F31" s="28"/>
      <c r="G31" s="28"/>
      <c r="H31" s="28"/>
      <c r="I31" s="28"/>
      <c r="J31" s="37">
        <v>416450.26</v>
      </c>
      <c r="K31" s="30"/>
      <c r="L31" s="31"/>
      <c r="M31" s="31"/>
      <c r="N31" s="31"/>
      <c r="O31" s="38"/>
      <c r="P31" s="38"/>
      <c r="Q31" s="38"/>
      <c r="R31" s="38"/>
      <c r="S31" s="38"/>
      <c r="T31" s="38"/>
      <c r="U31" s="38"/>
      <c r="V31" s="33">
        <f t="shared" si="0"/>
        <v>0</v>
      </c>
    </row>
    <row r="32" spans="1:22" ht="15.75" thickBot="1" x14ac:dyDescent="0.3">
      <c r="A32" s="34">
        <v>45444</v>
      </c>
      <c r="B32" s="35">
        <v>2165604.84</v>
      </c>
      <c r="C32" s="36">
        <v>2165604.84</v>
      </c>
      <c r="D32" s="28"/>
      <c r="E32" s="28"/>
      <c r="F32" s="28"/>
      <c r="G32" s="28"/>
      <c r="H32" s="28"/>
      <c r="I32" s="28"/>
      <c r="J32" s="37">
        <v>416450.26</v>
      </c>
      <c r="K32" s="30"/>
      <c r="L32" s="31"/>
      <c r="M32" s="31"/>
      <c r="N32" s="31"/>
      <c r="O32" s="38"/>
      <c r="P32" s="38"/>
      <c r="Q32" s="38"/>
      <c r="R32" s="38"/>
      <c r="S32" s="38"/>
      <c r="T32" s="38"/>
      <c r="U32" s="38"/>
      <c r="V32" s="33">
        <f t="shared" si="0"/>
        <v>0</v>
      </c>
    </row>
    <row r="33" spans="1:22" ht="15.75" thickBot="1" x14ac:dyDescent="0.3">
      <c r="A33" s="26">
        <v>45474</v>
      </c>
      <c r="B33" s="35">
        <v>2165604.84</v>
      </c>
      <c r="C33" s="36">
        <v>2165604.84</v>
      </c>
      <c r="D33" s="28"/>
      <c r="E33" s="28"/>
      <c r="F33" s="28"/>
      <c r="G33" s="28"/>
      <c r="H33" s="28"/>
      <c r="I33" s="28"/>
      <c r="J33" s="37">
        <v>416450.26</v>
      </c>
      <c r="K33" s="30"/>
      <c r="L33" s="31"/>
      <c r="M33" s="31"/>
      <c r="N33" s="31"/>
      <c r="O33" s="38"/>
      <c r="P33" s="38"/>
      <c r="Q33" s="38"/>
      <c r="R33" s="38"/>
      <c r="S33" s="38"/>
      <c r="T33" s="38"/>
      <c r="U33" s="38"/>
      <c r="V33" s="33">
        <f t="shared" si="0"/>
        <v>0</v>
      </c>
    </row>
    <row r="34" spans="1:22" ht="15.75" thickBot="1" x14ac:dyDescent="0.3">
      <c r="A34" s="34">
        <v>45505</v>
      </c>
      <c r="B34" s="35">
        <v>2165604.84</v>
      </c>
      <c r="C34" s="36">
        <v>2165604.84</v>
      </c>
      <c r="D34" s="33"/>
      <c r="E34" s="33"/>
      <c r="F34" s="33"/>
      <c r="G34" s="39"/>
      <c r="H34" s="39"/>
      <c r="I34" s="40"/>
      <c r="J34" s="37">
        <v>416450.26</v>
      </c>
      <c r="K34" s="30"/>
      <c r="L34" s="31"/>
      <c r="M34" s="31"/>
      <c r="N34" s="31"/>
      <c r="O34" s="38"/>
      <c r="P34" s="38"/>
      <c r="Q34" s="38"/>
      <c r="R34" s="38"/>
      <c r="S34" s="38"/>
      <c r="T34" s="38"/>
      <c r="U34" s="38"/>
      <c r="V34" s="33">
        <f t="shared" si="0"/>
        <v>0</v>
      </c>
    </row>
    <row r="35" spans="1:22" ht="15.75" thickBot="1" x14ac:dyDescent="0.3">
      <c r="A35" s="26">
        <v>45536</v>
      </c>
      <c r="B35" s="35">
        <v>2165604.84</v>
      </c>
      <c r="C35" s="36">
        <v>2165604.84</v>
      </c>
      <c r="D35" s="33"/>
      <c r="E35" s="33"/>
      <c r="F35" s="33"/>
      <c r="G35" s="39"/>
      <c r="H35" s="39"/>
      <c r="I35" s="40"/>
      <c r="J35" s="37">
        <v>416450.26</v>
      </c>
      <c r="K35" s="30"/>
      <c r="L35" s="31"/>
      <c r="M35" s="31"/>
      <c r="N35" s="31"/>
      <c r="O35" s="38"/>
      <c r="P35" s="38"/>
      <c r="Q35" s="38"/>
      <c r="R35" s="38"/>
      <c r="S35" s="38"/>
      <c r="T35" s="38"/>
      <c r="U35" s="38"/>
      <c r="V35" s="33">
        <f t="shared" si="0"/>
        <v>0</v>
      </c>
    </row>
    <row r="36" spans="1:22" ht="15.75" thickBot="1" x14ac:dyDescent="0.3">
      <c r="A36" s="34">
        <v>45566</v>
      </c>
      <c r="B36" s="35">
        <v>2165604.84</v>
      </c>
      <c r="C36" s="36">
        <v>2165604.84</v>
      </c>
      <c r="D36" s="33"/>
      <c r="E36" s="33"/>
      <c r="F36" s="33"/>
      <c r="G36" s="39"/>
      <c r="H36" s="39"/>
      <c r="I36" s="40"/>
      <c r="J36" s="37">
        <v>100000</v>
      </c>
      <c r="K36" s="30"/>
      <c r="L36" s="31"/>
      <c r="M36" s="31"/>
      <c r="N36" s="31"/>
      <c r="O36" s="38"/>
      <c r="P36" s="38"/>
      <c r="Q36" s="38"/>
      <c r="R36" s="38"/>
      <c r="S36" s="38"/>
      <c r="T36" s="38"/>
      <c r="U36" s="38"/>
      <c r="V36" s="33">
        <f t="shared" si="0"/>
        <v>0</v>
      </c>
    </row>
    <row r="37" spans="1:22" ht="15.75" thickBot="1" x14ac:dyDescent="0.3">
      <c r="A37" s="26">
        <v>45597</v>
      </c>
      <c r="B37" s="35">
        <v>2165604.84</v>
      </c>
      <c r="C37" s="36">
        <v>2165604.84</v>
      </c>
      <c r="D37" s="33"/>
      <c r="E37" s="33"/>
      <c r="F37" s="33"/>
      <c r="G37" s="39"/>
      <c r="H37" s="39"/>
      <c r="I37" s="40"/>
      <c r="J37" s="37">
        <v>100000</v>
      </c>
      <c r="K37" s="30"/>
      <c r="L37" s="31"/>
      <c r="M37" s="31"/>
      <c r="N37" s="31"/>
      <c r="O37" s="38"/>
      <c r="P37" s="38"/>
      <c r="Q37" s="38"/>
      <c r="R37" s="38"/>
      <c r="S37" s="38"/>
      <c r="T37" s="38"/>
      <c r="U37" s="38"/>
      <c r="V37" s="33">
        <f t="shared" si="0"/>
        <v>0</v>
      </c>
    </row>
    <row r="38" spans="1:22" ht="15.75" thickBot="1" x14ac:dyDescent="0.3">
      <c r="A38" s="34">
        <v>45627</v>
      </c>
      <c r="B38" s="35">
        <v>2165604.84</v>
      </c>
      <c r="C38" s="36">
        <v>2165604.84</v>
      </c>
      <c r="D38" s="33"/>
      <c r="E38" s="33"/>
      <c r="F38" s="33"/>
      <c r="G38" s="39"/>
      <c r="H38" s="39"/>
      <c r="I38" s="40"/>
      <c r="J38" s="37">
        <v>100000</v>
      </c>
      <c r="K38" s="30"/>
      <c r="L38" s="31"/>
      <c r="M38" s="31"/>
      <c r="N38" s="31"/>
      <c r="O38" s="38"/>
      <c r="P38" s="38"/>
      <c r="Q38" s="38"/>
      <c r="R38" s="38"/>
      <c r="S38" s="38"/>
      <c r="T38" s="38"/>
      <c r="U38" s="38"/>
      <c r="V38" s="33">
        <f t="shared" si="0"/>
        <v>0</v>
      </c>
    </row>
    <row r="39" spans="1:22" ht="15.75" thickBot="1" x14ac:dyDescent="0.3">
      <c r="A39" s="41"/>
      <c r="B39" s="42">
        <f t="shared" ref="B39:J39" si="1">SUM(B22:B38)</f>
        <v>26052458</v>
      </c>
      <c r="C39" s="42">
        <f t="shared" si="1"/>
        <v>26052458</v>
      </c>
      <c r="D39" s="42">
        <f t="shared" si="1"/>
        <v>16894479.700000003</v>
      </c>
      <c r="E39" s="42">
        <f t="shared" si="1"/>
        <v>195696.3</v>
      </c>
      <c r="F39" s="42">
        <f t="shared" si="1"/>
        <v>0</v>
      </c>
      <c r="G39" s="42">
        <f t="shared" si="1"/>
        <v>6488010.6999999993</v>
      </c>
      <c r="H39" s="42">
        <f t="shared" si="1"/>
        <v>677112.49</v>
      </c>
      <c r="I39" s="42">
        <f t="shared" si="1"/>
        <v>0</v>
      </c>
      <c r="J39" s="42">
        <f t="shared" si="1"/>
        <v>2966848.99</v>
      </c>
      <c r="K39" s="43"/>
      <c r="L39" s="43">
        <f t="shared" ref="L39:V39" si="2">SUM(L22:L38)</f>
        <v>6262014.4399999995</v>
      </c>
      <c r="M39" s="43">
        <f t="shared" si="2"/>
        <v>677112.49</v>
      </c>
      <c r="N39" s="43">
        <f t="shared" si="2"/>
        <v>0</v>
      </c>
      <c r="O39" s="43">
        <f t="shared" si="2"/>
        <v>0</v>
      </c>
      <c r="P39" s="43">
        <f t="shared" si="2"/>
        <v>0</v>
      </c>
      <c r="Q39" s="43">
        <f t="shared" si="2"/>
        <v>0</v>
      </c>
      <c r="R39" s="43">
        <f t="shared" si="2"/>
        <v>130584.01</v>
      </c>
      <c r="S39" s="43">
        <f t="shared" si="2"/>
        <v>0</v>
      </c>
      <c r="T39" s="43">
        <f t="shared" si="2"/>
        <v>30456.78</v>
      </c>
      <c r="U39" s="43">
        <f t="shared" si="2"/>
        <v>0</v>
      </c>
      <c r="V39" s="44">
        <f t="shared" si="2"/>
        <v>7100167.7199999997</v>
      </c>
    </row>
    <row r="40" spans="1:22" ht="12" customHeight="1" x14ac:dyDescent="0.25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6"/>
      <c r="L40" s="46"/>
      <c r="M40" s="46"/>
      <c r="N40" s="46"/>
      <c r="O40" s="46"/>
      <c r="P40" s="46"/>
      <c r="Q40" s="46"/>
      <c r="R40" s="46"/>
      <c r="S40" s="46"/>
      <c r="T40" s="46"/>
      <c r="U40" s="46"/>
      <c r="V40" s="45"/>
    </row>
    <row r="41" spans="1:22" ht="44.25" customHeight="1" x14ac:dyDescent="0.25">
      <c r="A41" s="47" t="s">
        <v>30</v>
      </c>
      <c r="B41" s="47"/>
      <c r="C41" s="47"/>
      <c r="D41" s="47"/>
      <c r="E41" s="47"/>
      <c r="F41" s="45"/>
      <c r="G41" s="45"/>
      <c r="H41" s="45"/>
      <c r="I41" s="45"/>
      <c r="J41" s="45"/>
      <c r="K41" s="46"/>
      <c r="L41" s="46"/>
      <c r="M41" s="46"/>
      <c r="N41" s="46"/>
      <c r="O41" s="46"/>
      <c r="P41" s="46"/>
      <c r="Q41" s="46"/>
      <c r="R41" s="46"/>
      <c r="S41" s="46"/>
      <c r="T41" s="46"/>
      <c r="U41" s="46"/>
      <c r="V41" s="45"/>
    </row>
    <row r="42" spans="1:22" ht="15" customHeight="1" x14ac:dyDescent="0.25">
      <c r="A42" s="48" t="s">
        <v>31</v>
      </c>
      <c r="B42" s="48"/>
      <c r="C42" s="48"/>
      <c r="D42" s="48"/>
      <c r="E42" s="48"/>
      <c r="F42" s="45"/>
      <c r="G42" s="45"/>
      <c r="H42" s="45"/>
      <c r="I42" s="45"/>
      <c r="J42" s="45"/>
      <c r="K42" s="46"/>
      <c r="L42" s="46"/>
      <c r="M42" s="46"/>
      <c r="N42" s="46"/>
      <c r="O42" s="46"/>
      <c r="P42" s="46"/>
      <c r="Q42" s="46"/>
      <c r="R42" s="46"/>
      <c r="S42" s="46"/>
      <c r="T42" s="46"/>
      <c r="U42" s="46"/>
      <c r="V42" s="45"/>
    </row>
    <row r="43" spans="1:22" ht="30.75" customHeight="1" x14ac:dyDescent="0.25">
      <c r="A43" s="49" t="s">
        <v>32</v>
      </c>
      <c r="B43" s="49"/>
      <c r="C43" s="49"/>
      <c r="D43" s="49"/>
      <c r="E43" s="49"/>
      <c r="F43" s="45"/>
      <c r="G43" s="45"/>
      <c r="H43" s="45"/>
      <c r="I43" s="45"/>
      <c r="J43" s="45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5"/>
    </row>
    <row r="44" spans="1:22" ht="15" customHeight="1" x14ac:dyDescent="0.25">
      <c r="A44" s="49" t="s">
        <v>33</v>
      </c>
      <c r="B44" s="49"/>
      <c r="C44" s="49"/>
      <c r="D44" s="49"/>
      <c r="E44" s="49"/>
      <c r="F44" s="45"/>
      <c r="G44" s="45"/>
      <c r="H44" s="45"/>
      <c r="I44" s="45"/>
      <c r="J44" s="45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5"/>
    </row>
    <row r="45" spans="1:22" ht="15" customHeight="1" x14ac:dyDescent="0.25">
      <c r="A45" s="49" t="s">
        <v>34</v>
      </c>
      <c r="B45" s="49"/>
      <c r="C45" s="49"/>
      <c r="D45" s="49"/>
      <c r="E45" s="49"/>
      <c r="F45" s="45"/>
      <c r="G45" s="45"/>
      <c r="H45" s="45"/>
      <c r="I45" s="45"/>
      <c r="J45" s="45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5"/>
    </row>
    <row r="46" spans="1:22" ht="15" customHeight="1" x14ac:dyDescent="0.25">
      <c r="A46" s="49" t="s">
        <v>35</v>
      </c>
      <c r="B46" s="49"/>
      <c r="C46" s="49"/>
      <c r="D46" s="49"/>
      <c r="E46" s="49"/>
      <c r="F46" s="45"/>
      <c r="G46" s="45"/>
      <c r="H46" s="45"/>
      <c r="I46" s="45"/>
      <c r="J46" s="45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5"/>
    </row>
    <row r="47" spans="1:22" ht="15" customHeight="1" x14ac:dyDescent="0.25">
      <c r="A47" s="49" t="s">
        <v>36</v>
      </c>
      <c r="B47" s="49"/>
      <c r="C47" s="49"/>
      <c r="D47" s="49"/>
      <c r="E47" s="49"/>
      <c r="F47" s="45"/>
      <c r="G47" s="45"/>
      <c r="H47" s="45"/>
      <c r="I47" s="45"/>
      <c r="J47" s="45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5"/>
    </row>
    <row r="48" spans="1:22" ht="12" customHeight="1" x14ac:dyDescent="0.25">
      <c r="A48" s="45"/>
      <c r="B48" s="45"/>
      <c r="C48" s="45"/>
      <c r="D48" s="45"/>
      <c r="E48" s="45"/>
      <c r="F48" s="45"/>
      <c r="G48" s="45"/>
      <c r="H48" s="45"/>
      <c r="I48" s="45"/>
      <c r="J48" s="45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5"/>
    </row>
    <row r="49" spans="1:22" ht="15.75" customHeight="1" x14ac:dyDescent="0.25">
      <c r="A49" s="47" t="s">
        <v>37</v>
      </c>
      <c r="B49" s="47"/>
      <c r="C49" s="47"/>
      <c r="D49" s="47"/>
      <c r="E49" s="47"/>
      <c r="F49" s="47"/>
      <c r="G49" s="47"/>
      <c r="H49" s="47"/>
      <c r="I49" s="47"/>
      <c r="J49" s="47"/>
      <c r="K49" s="47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5"/>
    </row>
    <row r="50" spans="1:22" ht="38.25" customHeight="1" x14ac:dyDescent="0.25">
      <c r="A50" s="48" t="s">
        <v>31</v>
      </c>
      <c r="B50" s="48"/>
      <c r="C50" s="48"/>
      <c r="D50" s="48"/>
      <c r="E50" s="48"/>
      <c r="F50" s="50" t="s">
        <v>38</v>
      </c>
      <c r="G50" s="50" t="s">
        <v>39</v>
      </c>
      <c r="H50" s="50" t="s">
        <v>40</v>
      </c>
      <c r="I50" s="51" t="s">
        <v>41</v>
      </c>
      <c r="J50" s="51" t="s">
        <v>42</v>
      </c>
      <c r="K50" s="51" t="s">
        <v>43</v>
      </c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5"/>
    </row>
    <row r="51" spans="1:22" ht="38.25" customHeight="1" x14ac:dyDescent="0.25">
      <c r="A51" s="49" t="s">
        <v>44</v>
      </c>
      <c r="B51" s="49"/>
      <c r="C51" s="49"/>
      <c r="D51" s="49"/>
      <c r="E51" s="49"/>
      <c r="F51" s="52">
        <f>34278.26+766.27</f>
        <v>35044.53</v>
      </c>
      <c r="G51" s="53" t="s">
        <v>45</v>
      </c>
      <c r="H51" s="54">
        <v>201800010008207</v>
      </c>
      <c r="I51" s="55">
        <v>45292</v>
      </c>
      <c r="J51" s="55">
        <v>45292</v>
      </c>
      <c r="K51" s="56" t="s">
        <v>46</v>
      </c>
      <c r="L51" s="57"/>
      <c r="M51" s="58"/>
      <c r="N51" s="58"/>
      <c r="O51" s="58"/>
      <c r="P51" s="58"/>
      <c r="Q51" s="46"/>
      <c r="R51" s="46"/>
      <c r="S51" s="46"/>
      <c r="T51" s="46"/>
      <c r="U51" s="46"/>
      <c r="V51" s="45"/>
    </row>
    <row r="52" spans="1:22" ht="38.25" customHeight="1" x14ac:dyDescent="0.25">
      <c r="A52" s="49" t="s">
        <v>44</v>
      </c>
      <c r="B52" s="49"/>
      <c r="C52" s="49"/>
      <c r="D52" s="49"/>
      <c r="E52" s="49"/>
      <c r="F52" s="59">
        <f>32422.46+680.44</f>
        <v>33102.9</v>
      </c>
      <c r="G52" s="53" t="s">
        <v>45</v>
      </c>
      <c r="H52" s="54">
        <v>201800010008207</v>
      </c>
      <c r="I52" s="55">
        <v>45323</v>
      </c>
      <c r="J52" s="55">
        <v>45323</v>
      </c>
      <c r="K52" s="56" t="s">
        <v>46</v>
      </c>
      <c r="L52" s="57"/>
      <c r="M52" s="58"/>
      <c r="N52" s="58"/>
      <c r="O52" s="58"/>
      <c r="P52" s="58"/>
      <c r="Q52" s="46"/>
      <c r="R52" s="46"/>
      <c r="S52" s="46"/>
      <c r="T52" s="46"/>
      <c r="U52" s="46"/>
      <c r="V52" s="45"/>
    </row>
    <row r="53" spans="1:22" ht="38.25" customHeight="1" x14ac:dyDescent="0.25">
      <c r="A53" s="49" t="s">
        <v>44</v>
      </c>
      <c r="B53" s="49"/>
      <c r="C53" s="49"/>
      <c r="D53" s="49"/>
      <c r="E53" s="49"/>
      <c r="F53" s="52">
        <v>100000</v>
      </c>
      <c r="G53" s="53" t="s">
        <v>45</v>
      </c>
      <c r="H53" s="54">
        <v>201800010008207</v>
      </c>
      <c r="I53" s="55">
        <v>45352</v>
      </c>
      <c r="J53" s="55">
        <v>45352</v>
      </c>
      <c r="K53" s="56" t="s">
        <v>46</v>
      </c>
      <c r="L53" s="57"/>
      <c r="M53" s="58"/>
      <c r="N53" s="58"/>
      <c r="O53" s="58"/>
      <c r="P53" s="58"/>
      <c r="Q53" s="46"/>
      <c r="R53" s="46"/>
      <c r="S53" s="46"/>
      <c r="T53" s="46"/>
      <c r="U53" s="46"/>
      <c r="V53" s="45"/>
    </row>
    <row r="54" spans="1:22" ht="38.25" customHeight="1" x14ac:dyDescent="0.25">
      <c r="A54" s="49" t="s">
        <v>44</v>
      </c>
      <c r="B54" s="49"/>
      <c r="C54" s="49"/>
      <c r="D54" s="49"/>
      <c r="E54" s="49"/>
      <c r="F54" s="52">
        <v>100000</v>
      </c>
      <c r="G54" s="53" t="s">
        <v>45</v>
      </c>
      <c r="H54" s="54">
        <v>201800010008207</v>
      </c>
      <c r="I54" s="55">
        <v>45383</v>
      </c>
      <c r="J54" s="55">
        <v>45383</v>
      </c>
      <c r="K54" s="56" t="s">
        <v>46</v>
      </c>
      <c r="L54" s="57"/>
      <c r="M54" s="58"/>
      <c r="N54" s="58"/>
      <c r="O54" s="58"/>
      <c r="P54" s="58"/>
      <c r="Q54" s="46"/>
      <c r="R54" s="46"/>
      <c r="S54" s="46"/>
      <c r="T54" s="46"/>
      <c r="U54" s="46"/>
      <c r="V54" s="45"/>
    </row>
    <row r="55" spans="1:22" ht="38.25" customHeight="1" x14ac:dyDescent="0.25">
      <c r="A55" s="49" t="s">
        <v>44</v>
      </c>
      <c r="B55" s="49"/>
      <c r="C55" s="49"/>
      <c r="D55" s="49"/>
      <c r="E55" s="49"/>
      <c r="F55" s="52">
        <v>100000</v>
      </c>
      <c r="G55" s="53" t="s">
        <v>45</v>
      </c>
      <c r="H55" s="54">
        <v>201800010008207</v>
      </c>
      <c r="I55" s="55">
        <v>45413</v>
      </c>
      <c r="J55" s="55">
        <v>45413</v>
      </c>
      <c r="K55" s="56" t="s">
        <v>46</v>
      </c>
      <c r="L55" s="57"/>
      <c r="M55" s="58"/>
      <c r="N55" s="58"/>
      <c r="O55" s="58"/>
      <c r="P55" s="58"/>
      <c r="Q55" s="46"/>
      <c r="R55" s="46"/>
      <c r="S55" s="46"/>
      <c r="T55" s="46"/>
      <c r="U55" s="46"/>
      <c r="V55" s="45"/>
    </row>
    <row r="56" spans="1:22" ht="38.25" customHeight="1" x14ac:dyDescent="0.25">
      <c r="A56" s="49" t="s">
        <v>44</v>
      </c>
      <c r="B56" s="49"/>
      <c r="C56" s="49"/>
      <c r="D56" s="49"/>
      <c r="E56" s="49"/>
      <c r="F56" s="52">
        <v>100000</v>
      </c>
      <c r="G56" s="53" t="s">
        <v>45</v>
      </c>
      <c r="H56" s="54">
        <v>201800010008207</v>
      </c>
      <c r="I56" s="55">
        <v>45444</v>
      </c>
      <c r="J56" s="55">
        <v>45444</v>
      </c>
      <c r="K56" s="56" t="s">
        <v>47</v>
      </c>
      <c r="L56" s="57"/>
      <c r="M56" s="58"/>
      <c r="N56" s="58"/>
      <c r="O56" s="58"/>
      <c r="P56" s="58"/>
      <c r="Q56" s="46"/>
      <c r="R56" s="46"/>
      <c r="S56" s="46"/>
      <c r="T56" s="46"/>
      <c r="U56" s="46"/>
      <c r="V56" s="45"/>
    </row>
    <row r="57" spans="1:22" ht="38.25" customHeight="1" x14ac:dyDescent="0.25">
      <c r="A57" s="49" t="s">
        <v>44</v>
      </c>
      <c r="B57" s="49"/>
      <c r="C57" s="49"/>
      <c r="D57" s="49"/>
      <c r="E57" s="49"/>
      <c r="F57" s="52">
        <v>100000</v>
      </c>
      <c r="G57" s="53" t="s">
        <v>45</v>
      </c>
      <c r="H57" s="54">
        <v>201800010008207</v>
      </c>
      <c r="I57" s="55">
        <v>45474</v>
      </c>
      <c r="J57" s="55">
        <v>45474</v>
      </c>
      <c r="K57" s="56" t="s">
        <v>48</v>
      </c>
      <c r="L57" s="57"/>
      <c r="M57" s="58"/>
      <c r="N57" s="58"/>
      <c r="O57" s="58"/>
      <c r="P57" s="58"/>
      <c r="Q57" s="46"/>
      <c r="R57" s="46"/>
      <c r="S57" s="46"/>
      <c r="T57" s="46"/>
      <c r="U57" s="46"/>
      <c r="V57" s="45"/>
    </row>
    <row r="58" spans="1:22" ht="38.25" customHeight="1" x14ac:dyDescent="0.25">
      <c r="A58" s="49" t="s">
        <v>44</v>
      </c>
      <c r="B58" s="49"/>
      <c r="C58" s="49"/>
      <c r="D58" s="49"/>
      <c r="E58" s="49"/>
      <c r="F58" s="52">
        <v>100000</v>
      </c>
      <c r="G58" s="53" t="s">
        <v>45</v>
      </c>
      <c r="H58" s="54">
        <v>201800010008207</v>
      </c>
      <c r="I58" s="55">
        <v>45505</v>
      </c>
      <c r="J58" s="55">
        <v>45505</v>
      </c>
      <c r="K58" s="56" t="s">
        <v>49</v>
      </c>
      <c r="L58" s="57"/>
      <c r="M58" s="58"/>
      <c r="N58" s="58"/>
      <c r="O58" s="58"/>
      <c r="P58" s="58"/>
      <c r="Q58" s="46"/>
      <c r="R58" s="46"/>
      <c r="S58" s="46"/>
      <c r="T58" s="46"/>
      <c r="U58" s="46"/>
      <c r="V58" s="45"/>
    </row>
    <row r="59" spans="1:22" ht="38.25" customHeight="1" x14ac:dyDescent="0.25">
      <c r="A59" s="49" t="s">
        <v>44</v>
      </c>
      <c r="B59" s="49"/>
      <c r="C59" s="49"/>
      <c r="D59" s="49"/>
      <c r="E59" s="49"/>
      <c r="F59" s="52">
        <v>100000</v>
      </c>
      <c r="G59" s="53" t="s">
        <v>45</v>
      </c>
      <c r="H59" s="54">
        <v>201800010008207</v>
      </c>
      <c r="I59" s="55">
        <v>45536</v>
      </c>
      <c r="J59" s="55">
        <v>45536</v>
      </c>
      <c r="K59" s="56" t="s">
        <v>49</v>
      </c>
      <c r="L59" s="57"/>
      <c r="M59" s="58"/>
      <c r="N59" s="58"/>
      <c r="O59" s="58"/>
      <c r="P59" s="58"/>
      <c r="Q59" s="46"/>
      <c r="R59" s="46"/>
      <c r="S59" s="46"/>
      <c r="T59" s="46"/>
      <c r="U59" s="46"/>
      <c r="V59" s="45"/>
    </row>
    <row r="60" spans="1:22" ht="38.25" customHeight="1" x14ac:dyDescent="0.25">
      <c r="A60" s="49" t="s">
        <v>44</v>
      </c>
      <c r="B60" s="49"/>
      <c r="C60" s="49"/>
      <c r="D60" s="49"/>
      <c r="E60" s="49"/>
      <c r="F60" s="52">
        <v>100000</v>
      </c>
      <c r="G60" s="53" t="s">
        <v>45</v>
      </c>
      <c r="H60" s="54">
        <v>201800010008207</v>
      </c>
      <c r="I60" s="55">
        <v>45566</v>
      </c>
      <c r="J60" s="55">
        <v>45566</v>
      </c>
      <c r="K60" s="56" t="s">
        <v>49</v>
      </c>
      <c r="L60" s="57"/>
      <c r="M60" s="58"/>
      <c r="N60" s="58"/>
      <c r="O60" s="58"/>
      <c r="P60" s="58"/>
      <c r="Q60" s="46"/>
      <c r="R60" s="46"/>
      <c r="S60" s="46"/>
      <c r="T60" s="46"/>
      <c r="U60" s="46"/>
      <c r="V60" s="45"/>
    </row>
    <row r="61" spans="1:22" ht="38.25" customHeight="1" x14ac:dyDescent="0.25">
      <c r="A61" s="49" t="s">
        <v>50</v>
      </c>
      <c r="B61" s="49"/>
      <c r="C61" s="49"/>
      <c r="D61" s="49"/>
      <c r="E61" s="49"/>
      <c r="F61" s="52">
        <v>100000</v>
      </c>
      <c r="G61" s="53" t="s">
        <v>45</v>
      </c>
      <c r="H61" s="54">
        <v>201800010008207</v>
      </c>
      <c r="I61" s="55">
        <v>45597</v>
      </c>
      <c r="J61" s="55">
        <v>45597</v>
      </c>
      <c r="K61" s="56" t="s">
        <v>51</v>
      </c>
      <c r="L61" s="57"/>
      <c r="M61" s="58"/>
      <c r="N61" s="58"/>
      <c r="O61" s="58"/>
      <c r="P61" s="58"/>
      <c r="Q61" s="46"/>
      <c r="R61" s="46"/>
      <c r="S61" s="46"/>
      <c r="T61" s="46"/>
      <c r="U61" s="46"/>
      <c r="V61" s="45"/>
    </row>
    <row r="62" spans="1:22" ht="38.25" customHeight="1" x14ac:dyDescent="0.25">
      <c r="A62" s="49" t="s">
        <v>50</v>
      </c>
      <c r="B62" s="49"/>
      <c r="C62" s="49"/>
      <c r="D62" s="49"/>
      <c r="E62" s="49"/>
      <c r="F62" s="52">
        <v>100000</v>
      </c>
      <c r="G62" s="53" t="s">
        <v>45</v>
      </c>
      <c r="H62" s="54">
        <v>201800010008207</v>
      </c>
      <c r="I62" s="55">
        <v>45627</v>
      </c>
      <c r="J62" s="55">
        <v>45627</v>
      </c>
      <c r="K62" s="56" t="s">
        <v>52</v>
      </c>
      <c r="L62" s="57"/>
      <c r="M62" s="58"/>
      <c r="N62" s="58"/>
      <c r="O62" s="58"/>
      <c r="P62" s="58"/>
      <c r="Q62" s="46"/>
      <c r="R62" s="46"/>
      <c r="S62" s="46"/>
      <c r="T62" s="46"/>
      <c r="U62" s="46"/>
      <c r="V62" s="45"/>
    </row>
    <row r="63" spans="1:22" ht="38.25" customHeight="1" x14ac:dyDescent="0.25">
      <c r="A63" s="49" t="s">
        <v>53</v>
      </c>
      <c r="B63" s="49"/>
      <c r="C63" s="49"/>
      <c r="D63" s="49"/>
      <c r="E63" s="49"/>
      <c r="F63" s="60">
        <v>316450.26</v>
      </c>
      <c r="G63" s="53"/>
      <c r="H63" s="54">
        <v>202300010047199</v>
      </c>
      <c r="I63" s="55" t="s">
        <v>54</v>
      </c>
      <c r="J63" s="55">
        <v>45383</v>
      </c>
      <c r="K63" s="61" t="s">
        <v>55</v>
      </c>
      <c r="L63" s="57"/>
      <c r="M63" s="58"/>
      <c r="N63" s="58"/>
      <c r="O63" s="58"/>
      <c r="P63" s="58"/>
      <c r="Q63" s="46"/>
      <c r="R63" s="46"/>
      <c r="S63" s="46"/>
      <c r="T63" s="46"/>
      <c r="U63" s="46"/>
      <c r="V63" s="45"/>
    </row>
    <row r="64" spans="1:22" ht="38.25" customHeight="1" x14ac:dyDescent="0.25">
      <c r="A64" s="49" t="s">
        <v>53</v>
      </c>
      <c r="B64" s="49"/>
      <c r="C64" s="49"/>
      <c r="D64" s="49"/>
      <c r="E64" s="49"/>
      <c r="F64" s="60">
        <v>316450.26</v>
      </c>
      <c r="G64" s="53"/>
      <c r="H64" s="54">
        <v>202300010047199</v>
      </c>
      <c r="I64" s="55" t="s">
        <v>54</v>
      </c>
      <c r="J64" s="55">
        <v>45413</v>
      </c>
      <c r="K64" s="61" t="s">
        <v>55</v>
      </c>
      <c r="L64" s="57"/>
      <c r="M64" s="58"/>
      <c r="N64" s="58"/>
      <c r="O64" s="58"/>
      <c r="P64" s="58"/>
      <c r="Q64" s="46"/>
      <c r="R64" s="46"/>
      <c r="S64" s="46"/>
      <c r="T64" s="46"/>
      <c r="U64" s="46"/>
      <c r="V64" s="45"/>
    </row>
    <row r="65" spans="1:22" ht="38.25" customHeight="1" x14ac:dyDescent="0.25">
      <c r="A65" s="49" t="s">
        <v>53</v>
      </c>
      <c r="B65" s="49"/>
      <c r="C65" s="49"/>
      <c r="D65" s="49"/>
      <c r="E65" s="49"/>
      <c r="F65" s="60">
        <v>316450.26</v>
      </c>
      <c r="G65" s="53"/>
      <c r="H65" s="54">
        <v>202300010047199</v>
      </c>
      <c r="I65" s="55" t="s">
        <v>54</v>
      </c>
      <c r="J65" s="55">
        <v>45444</v>
      </c>
      <c r="K65" s="61" t="s">
        <v>55</v>
      </c>
      <c r="L65" s="57"/>
      <c r="M65" s="58"/>
      <c r="N65" s="58"/>
      <c r="O65" s="58"/>
      <c r="P65" s="58"/>
      <c r="Q65" s="46"/>
      <c r="R65" s="46"/>
      <c r="S65" s="46"/>
      <c r="T65" s="46"/>
      <c r="U65" s="46"/>
      <c r="V65" s="45"/>
    </row>
    <row r="66" spans="1:22" ht="38.25" customHeight="1" x14ac:dyDescent="0.25">
      <c r="A66" s="49" t="s">
        <v>53</v>
      </c>
      <c r="B66" s="49"/>
      <c r="C66" s="49"/>
      <c r="D66" s="49"/>
      <c r="E66" s="49"/>
      <c r="F66" s="60">
        <v>316450.26</v>
      </c>
      <c r="G66" s="53"/>
      <c r="H66" s="54">
        <v>202300010047199</v>
      </c>
      <c r="I66" s="55" t="s">
        <v>54</v>
      </c>
      <c r="J66" s="55">
        <v>45474</v>
      </c>
      <c r="K66" s="61" t="s">
        <v>55</v>
      </c>
      <c r="L66" s="57"/>
      <c r="M66" s="58"/>
      <c r="N66" s="58"/>
      <c r="O66" s="58"/>
      <c r="P66" s="58"/>
      <c r="Q66" s="46"/>
      <c r="R66" s="46"/>
      <c r="S66" s="46"/>
      <c r="T66" s="46"/>
      <c r="U66" s="46"/>
      <c r="V66" s="45"/>
    </row>
    <row r="67" spans="1:22" ht="38.25" customHeight="1" x14ac:dyDescent="0.25">
      <c r="A67" s="49" t="s">
        <v>53</v>
      </c>
      <c r="B67" s="49"/>
      <c r="C67" s="49"/>
      <c r="D67" s="49"/>
      <c r="E67" s="49"/>
      <c r="F67" s="60">
        <v>316450.26</v>
      </c>
      <c r="G67" s="53"/>
      <c r="H67" s="54">
        <v>202300010047199</v>
      </c>
      <c r="I67" s="55" t="s">
        <v>54</v>
      </c>
      <c r="J67" s="55">
        <v>45505</v>
      </c>
      <c r="K67" s="61" t="s">
        <v>55</v>
      </c>
      <c r="L67" s="57"/>
      <c r="M67" s="58"/>
      <c r="N67" s="58"/>
      <c r="O67" s="58"/>
      <c r="P67" s="58"/>
      <c r="Q67" s="46"/>
      <c r="R67" s="46"/>
      <c r="S67" s="46"/>
      <c r="T67" s="46"/>
      <c r="U67" s="46"/>
      <c r="V67" s="45"/>
    </row>
    <row r="68" spans="1:22" ht="38.25" customHeight="1" x14ac:dyDescent="0.25">
      <c r="A68" s="49" t="s">
        <v>53</v>
      </c>
      <c r="B68" s="49"/>
      <c r="C68" s="49"/>
      <c r="D68" s="49"/>
      <c r="E68" s="49"/>
      <c r="F68" s="60">
        <v>316450.26</v>
      </c>
      <c r="G68" s="53"/>
      <c r="H68" s="54">
        <v>202300010047199</v>
      </c>
      <c r="I68" s="55" t="s">
        <v>54</v>
      </c>
      <c r="J68" s="55">
        <v>45536</v>
      </c>
      <c r="K68" s="61" t="s">
        <v>55</v>
      </c>
      <c r="L68" s="57"/>
      <c r="M68" s="58"/>
      <c r="N68" s="58"/>
      <c r="O68" s="58"/>
      <c r="P68" s="58"/>
      <c r="Q68" s="46"/>
      <c r="R68" s="46"/>
      <c r="S68" s="46"/>
      <c r="T68" s="46"/>
      <c r="U68" s="46"/>
      <c r="V68" s="45"/>
    </row>
    <row r="69" spans="1:22" ht="15" customHeight="1" x14ac:dyDescent="0.25">
      <c r="A69" s="62" t="s">
        <v>56</v>
      </c>
      <c r="B69" s="62"/>
      <c r="C69" s="62"/>
      <c r="D69" s="62"/>
      <c r="E69" s="62"/>
      <c r="F69" s="63">
        <f>SUM(F51:F68)</f>
        <v>2966848.9899999993</v>
      </c>
      <c r="G69" s="64"/>
      <c r="H69" s="64"/>
      <c r="I69" s="64"/>
      <c r="J69" s="64"/>
      <c r="K69" s="65"/>
      <c r="L69" s="46"/>
      <c r="M69" s="46"/>
      <c r="N69" s="46"/>
      <c r="O69" s="46"/>
      <c r="P69" s="46"/>
      <c r="Q69" s="46"/>
      <c r="R69" s="46"/>
      <c r="S69" s="46"/>
      <c r="T69" s="46"/>
      <c r="U69" s="46"/>
      <c r="V69" s="45"/>
    </row>
    <row r="70" spans="1:22" ht="15" customHeight="1" x14ac:dyDescent="0.25">
      <c r="A70" s="66" t="s">
        <v>57</v>
      </c>
      <c r="B70" s="66"/>
      <c r="C70" s="66"/>
      <c r="D70" s="66"/>
      <c r="E70" s="66"/>
      <c r="F70" s="66"/>
      <c r="G70" s="66"/>
      <c r="H70" s="66"/>
      <c r="I70" s="67"/>
      <c r="J70" s="67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5"/>
    </row>
    <row r="71" spans="1:22" ht="10.5" customHeight="1" thickBot="1" x14ac:dyDescent="0.3">
      <c r="A71" s="68"/>
      <c r="B71" s="68"/>
      <c r="C71" s="68"/>
      <c r="D71" s="68"/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46"/>
      <c r="Q71" s="46"/>
      <c r="R71" s="46"/>
      <c r="S71" s="46"/>
      <c r="T71" s="46"/>
      <c r="U71" s="46"/>
      <c r="V71" s="45"/>
    </row>
    <row r="72" spans="1:22" ht="167.25" customHeight="1" thickBot="1" x14ac:dyDescent="0.3">
      <c r="A72" s="69" t="s">
        <v>58</v>
      </c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5"/>
    </row>
    <row r="73" spans="1:22" ht="9.75" customHeight="1" x14ac:dyDescent="0.25">
      <c r="A73" s="45"/>
      <c r="B73" s="45"/>
      <c r="C73" s="45"/>
      <c r="D73" s="45"/>
      <c r="E73" s="45"/>
      <c r="F73" s="45"/>
      <c r="G73" s="45"/>
      <c r="H73" s="45"/>
      <c r="I73" s="45"/>
      <c r="J73" s="45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5"/>
    </row>
    <row r="74" spans="1:22" ht="15" customHeight="1" x14ac:dyDescent="0.25">
      <c r="A74" s="66" t="s">
        <v>59</v>
      </c>
      <c r="B74" s="66"/>
      <c r="C74" s="66"/>
      <c r="D74" s="66"/>
      <c r="E74" s="66"/>
      <c r="F74" s="66"/>
      <c r="G74" s="66"/>
      <c r="H74" s="66"/>
      <c r="I74" s="45"/>
      <c r="J74" s="45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5"/>
    </row>
    <row r="75" spans="1:22" x14ac:dyDescent="0.25">
      <c r="A75" s="45"/>
      <c r="B75" s="45"/>
      <c r="C75" s="45"/>
      <c r="D75" s="45"/>
      <c r="E75" s="45"/>
      <c r="F75" s="45"/>
      <c r="G75" s="45"/>
      <c r="H75" s="45"/>
      <c r="I75" s="45"/>
      <c r="J75" s="45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5"/>
    </row>
    <row r="76" spans="1:22" x14ac:dyDescent="0.25">
      <c r="A76" s="45"/>
      <c r="B76" s="45"/>
      <c r="C76" s="45"/>
      <c r="D76" s="45"/>
      <c r="E76" s="45"/>
      <c r="F76" s="45"/>
      <c r="G76" s="45"/>
      <c r="H76" s="45"/>
      <c r="I76" s="45"/>
      <c r="J76" s="45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5"/>
    </row>
    <row r="77" spans="1:22" x14ac:dyDescent="0.25">
      <c r="A77" s="45"/>
      <c r="B77" s="45"/>
      <c r="C77" s="45"/>
      <c r="D77" s="45"/>
      <c r="E77" s="45"/>
      <c r="F77" s="45"/>
      <c r="G77" s="45"/>
      <c r="H77" s="45"/>
      <c r="I77" s="45"/>
      <c r="J77" s="45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5"/>
    </row>
    <row r="78" spans="1:22" ht="15" customHeight="1" x14ac:dyDescent="0.25">
      <c r="A78" s="45"/>
      <c r="B78" s="45"/>
      <c r="C78" s="45"/>
      <c r="D78" s="70" t="s">
        <v>60</v>
      </c>
      <c r="E78" s="70"/>
      <c r="F78" s="70"/>
      <c r="I78" s="71" t="s">
        <v>61</v>
      </c>
      <c r="J78" s="71"/>
      <c r="K78" s="71"/>
      <c r="L78" s="71"/>
      <c r="M78" s="46"/>
      <c r="N78" s="46"/>
      <c r="O78" s="46"/>
      <c r="P78" s="46"/>
      <c r="Q78" s="46"/>
      <c r="R78" s="46"/>
      <c r="S78" s="46"/>
      <c r="T78" s="46"/>
      <c r="U78" s="46"/>
      <c r="V78" s="45"/>
    </row>
    <row r="79" spans="1:22" ht="33" customHeight="1" x14ac:dyDescent="0.25">
      <c r="A79" s="45"/>
      <c r="B79" s="45"/>
      <c r="C79" s="45"/>
      <c r="D79" s="70" t="s">
        <v>62</v>
      </c>
      <c r="E79" s="70"/>
      <c r="F79" s="70"/>
      <c r="I79" s="71" t="s">
        <v>63</v>
      </c>
      <c r="J79" s="71"/>
      <c r="K79" s="71"/>
      <c r="L79" s="71"/>
      <c r="M79" s="46"/>
      <c r="N79" s="46"/>
      <c r="O79" s="46"/>
      <c r="P79" s="46"/>
      <c r="Q79" s="46"/>
      <c r="R79" s="46"/>
      <c r="S79" s="46"/>
      <c r="T79" s="46"/>
      <c r="U79" s="46"/>
      <c r="V79" s="45"/>
    </row>
    <row r="80" spans="1:22" x14ac:dyDescent="0.25">
      <c r="A80" s="45"/>
      <c r="B80" s="45"/>
      <c r="C80" s="45"/>
      <c r="D80" s="45"/>
      <c r="E80" s="45"/>
      <c r="F80" s="45"/>
      <c r="G80" s="45"/>
      <c r="H80" s="45"/>
      <c r="I80" s="45"/>
      <c r="J80" s="45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5"/>
    </row>
    <row r="81" spans="1:22" x14ac:dyDescent="0.25">
      <c r="A81" s="45"/>
      <c r="B81" s="45"/>
      <c r="C81" s="45"/>
      <c r="D81" s="45"/>
      <c r="E81" s="45"/>
      <c r="F81" s="45"/>
      <c r="G81" s="45"/>
      <c r="H81" s="45"/>
      <c r="I81" s="45"/>
      <c r="J81" s="45"/>
      <c r="K81" s="46"/>
      <c r="L81" s="46"/>
      <c r="M81" s="46"/>
      <c r="N81" s="46"/>
      <c r="O81" s="46"/>
      <c r="P81" s="46"/>
      <c r="Q81" s="46"/>
      <c r="R81" s="46"/>
      <c r="S81" s="46"/>
      <c r="T81" s="46"/>
      <c r="U81" s="46"/>
      <c r="V81" s="45"/>
    </row>
    <row r="82" spans="1:22" x14ac:dyDescent="0.25">
      <c r="A82" s="45"/>
      <c r="B82" s="45"/>
      <c r="C82" s="45"/>
      <c r="D82" s="45"/>
      <c r="E82" s="45"/>
      <c r="F82" s="45"/>
      <c r="G82" s="45"/>
      <c r="H82" s="45"/>
      <c r="I82" s="45"/>
      <c r="J82" s="45"/>
      <c r="K82" s="46"/>
      <c r="L82" s="46"/>
      <c r="M82" s="46"/>
      <c r="N82" s="46"/>
      <c r="O82" s="46"/>
      <c r="P82" s="46"/>
      <c r="Q82" s="46"/>
      <c r="R82" s="46"/>
      <c r="S82" s="46"/>
      <c r="T82" s="46"/>
      <c r="U82" s="46"/>
      <c r="V82" s="45"/>
    </row>
    <row r="83" spans="1:22" x14ac:dyDescent="0.25">
      <c r="A83" s="45"/>
      <c r="B83" s="45"/>
      <c r="C83" s="45"/>
      <c r="D83" s="45"/>
      <c r="E83" s="45"/>
      <c r="F83" s="45"/>
      <c r="G83" s="45"/>
      <c r="H83" s="45"/>
      <c r="I83" s="45"/>
      <c r="J83" s="45"/>
      <c r="K83" s="46"/>
      <c r="L83" s="46"/>
      <c r="M83" s="46"/>
      <c r="N83" s="46"/>
      <c r="O83" s="46"/>
      <c r="P83" s="46"/>
      <c r="Q83" s="46"/>
      <c r="R83" s="46"/>
      <c r="S83" s="46"/>
      <c r="T83" s="46"/>
      <c r="U83" s="46"/>
      <c r="V83" s="45"/>
    </row>
    <row r="84" spans="1:22" x14ac:dyDescent="0.25">
      <c r="A84" s="45"/>
      <c r="B84" s="45"/>
      <c r="C84" s="45"/>
      <c r="D84" s="45"/>
      <c r="E84" s="45"/>
      <c r="F84" s="45"/>
      <c r="G84" s="45"/>
      <c r="H84" s="45"/>
      <c r="I84" s="45"/>
      <c r="J84" s="45"/>
      <c r="K84" s="46"/>
      <c r="L84" s="46"/>
      <c r="M84" s="46"/>
      <c r="N84" s="46"/>
      <c r="O84" s="46"/>
      <c r="P84" s="46"/>
      <c r="Q84" s="46"/>
      <c r="R84" s="46"/>
      <c r="S84" s="46"/>
      <c r="T84" s="46"/>
      <c r="U84" s="46"/>
      <c r="V84" s="45"/>
    </row>
    <row r="85" spans="1:22" x14ac:dyDescent="0.25">
      <c r="A85" s="45"/>
      <c r="B85" s="45"/>
      <c r="C85" s="45"/>
      <c r="D85" s="45"/>
      <c r="E85" s="45"/>
      <c r="F85" s="45"/>
      <c r="G85" s="45"/>
      <c r="H85" s="45"/>
      <c r="I85" s="45"/>
      <c r="J85" s="45"/>
      <c r="K85" s="46"/>
      <c r="L85" s="46"/>
      <c r="M85" s="46"/>
      <c r="N85" s="46"/>
      <c r="O85" s="46"/>
      <c r="P85" s="46"/>
      <c r="Q85" s="46"/>
      <c r="R85" s="46"/>
      <c r="S85" s="46"/>
      <c r="T85" s="46"/>
      <c r="U85" s="46"/>
      <c r="V85" s="45"/>
    </row>
    <row r="86" spans="1:22" x14ac:dyDescent="0.25">
      <c r="A86" s="45"/>
      <c r="B86" s="45"/>
      <c r="C86" s="45"/>
      <c r="D86" s="45"/>
      <c r="E86" s="45"/>
      <c r="F86" s="45"/>
      <c r="G86" s="45"/>
      <c r="H86" s="45"/>
      <c r="I86" s="45"/>
      <c r="J86" s="45"/>
      <c r="K86" s="46"/>
      <c r="L86" s="46"/>
      <c r="M86" s="46"/>
      <c r="N86" s="46"/>
      <c r="O86" s="46"/>
      <c r="P86" s="46"/>
      <c r="Q86" s="46"/>
      <c r="R86" s="46"/>
      <c r="S86" s="46"/>
      <c r="T86" s="46"/>
      <c r="U86" s="46"/>
      <c r="V86" s="45"/>
    </row>
    <row r="87" spans="1:22" x14ac:dyDescent="0.25">
      <c r="A87" s="45"/>
      <c r="B87" s="45"/>
      <c r="C87" s="45"/>
      <c r="D87" s="45"/>
      <c r="E87" s="45"/>
      <c r="F87" s="45"/>
      <c r="G87" s="45"/>
      <c r="H87" s="45"/>
      <c r="I87" s="45"/>
      <c r="J87" s="45"/>
      <c r="K87" s="46"/>
      <c r="L87" s="46"/>
      <c r="M87" s="46"/>
      <c r="N87" s="46"/>
      <c r="O87" s="46"/>
      <c r="P87" s="46"/>
      <c r="Q87" s="46"/>
      <c r="R87" s="46"/>
      <c r="S87" s="46"/>
      <c r="T87" s="46"/>
      <c r="U87" s="46"/>
      <c r="V87" s="45"/>
    </row>
    <row r="88" spans="1:22" x14ac:dyDescent="0.25">
      <c r="A88" s="45"/>
      <c r="B88" s="45"/>
      <c r="C88" s="45"/>
      <c r="D88" s="45"/>
      <c r="E88" s="45"/>
      <c r="F88" s="45"/>
      <c r="G88" s="45"/>
      <c r="H88" s="45"/>
      <c r="I88" s="45"/>
      <c r="J88" s="45"/>
      <c r="K88" s="46"/>
      <c r="L88" s="46"/>
      <c r="M88" s="46"/>
      <c r="N88" s="46"/>
      <c r="O88" s="46"/>
      <c r="P88" s="46"/>
      <c r="Q88" s="46"/>
      <c r="R88" s="46"/>
      <c r="S88" s="46"/>
      <c r="T88" s="46"/>
      <c r="U88" s="46"/>
      <c r="V88" s="45"/>
    </row>
    <row r="89" spans="1:22" x14ac:dyDescent="0.25">
      <c r="A89" s="72"/>
      <c r="B89" s="72"/>
      <c r="C89" s="72"/>
      <c r="D89" s="72"/>
      <c r="E89" s="72"/>
      <c r="F89" s="72"/>
      <c r="G89" s="72"/>
      <c r="H89" s="72"/>
      <c r="I89" s="72"/>
      <c r="J89" s="72"/>
      <c r="K89" s="73"/>
      <c r="L89" s="73"/>
      <c r="M89" s="73"/>
      <c r="N89" s="73"/>
      <c r="O89" s="73"/>
      <c r="P89" s="73"/>
      <c r="Q89" s="73"/>
      <c r="R89" s="73"/>
      <c r="S89" s="73"/>
      <c r="T89" s="73"/>
      <c r="U89" s="73"/>
      <c r="V89" s="72"/>
    </row>
    <row r="90" spans="1:22" x14ac:dyDescent="0.25">
      <c r="A90" s="72"/>
      <c r="B90" s="72"/>
      <c r="C90" s="72"/>
      <c r="D90" s="72"/>
      <c r="E90" s="72"/>
      <c r="F90" s="72"/>
      <c r="G90" s="72"/>
      <c r="H90" s="72"/>
      <c r="I90" s="72"/>
      <c r="J90" s="72"/>
      <c r="K90" s="73"/>
      <c r="L90" s="73"/>
      <c r="M90" s="73"/>
      <c r="N90" s="73"/>
      <c r="O90" s="73"/>
      <c r="P90" s="73"/>
      <c r="Q90" s="73"/>
      <c r="R90" s="73"/>
      <c r="S90" s="73"/>
      <c r="T90" s="73"/>
      <c r="U90" s="73"/>
      <c r="V90" s="72"/>
    </row>
    <row r="91" spans="1:22" x14ac:dyDescent="0.25">
      <c r="A91" s="72"/>
      <c r="B91" s="72"/>
      <c r="C91" s="72"/>
      <c r="D91" s="72"/>
      <c r="E91" s="72"/>
      <c r="F91" s="72"/>
      <c r="G91" s="72"/>
      <c r="H91" s="72"/>
      <c r="I91" s="72"/>
      <c r="J91" s="72"/>
      <c r="K91" s="73"/>
      <c r="L91" s="73"/>
      <c r="M91" s="73"/>
      <c r="N91" s="73"/>
      <c r="O91" s="73"/>
      <c r="P91" s="73"/>
      <c r="Q91" s="73"/>
      <c r="R91" s="73"/>
      <c r="S91" s="73"/>
      <c r="T91" s="73"/>
      <c r="U91" s="73"/>
      <c r="V91" s="72"/>
    </row>
    <row r="92" spans="1:22" x14ac:dyDescent="0.25">
      <c r="A92" s="72"/>
      <c r="B92" s="72"/>
      <c r="C92" s="72"/>
      <c r="D92" s="72"/>
      <c r="E92" s="72"/>
      <c r="F92" s="72"/>
      <c r="G92" s="72"/>
      <c r="H92" s="72"/>
      <c r="I92" s="72"/>
      <c r="J92" s="72"/>
      <c r="K92" s="73"/>
      <c r="L92" s="73"/>
      <c r="M92" s="73"/>
      <c r="N92" s="73"/>
      <c r="O92" s="73"/>
      <c r="P92" s="73"/>
      <c r="Q92" s="73"/>
      <c r="R92" s="73"/>
      <c r="S92" s="73"/>
      <c r="T92" s="73"/>
      <c r="U92" s="73"/>
      <c r="V92" s="72"/>
    </row>
    <row r="93" spans="1:22" x14ac:dyDescent="0.25">
      <c r="A93" s="72"/>
      <c r="B93" s="72"/>
      <c r="C93" s="72"/>
      <c r="D93" s="72"/>
      <c r="E93" s="72"/>
      <c r="F93" s="72"/>
      <c r="G93" s="72"/>
      <c r="H93" s="72"/>
      <c r="I93" s="72"/>
      <c r="J93" s="72"/>
      <c r="K93" s="73"/>
      <c r="L93" s="73"/>
      <c r="M93" s="73"/>
      <c r="N93" s="73"/>
      <c r="O93" s="73"/>
      <c r="P93" s="73"/>
      <c r="Q93" s="73"/>
      <c r="R93" s="73"/>
      <c r="S93" s="73"/>
      <c r="T93" s="73"/>
      <c r="U93" s="73"/>
      <c r="V93" s="72"/>
    </row>
    <row r="94" spans="1:22" x14ac:dyDescent="0.25">
      <c r="A94" s="72"/>
      <c r="B94" s="72"/>
      <c r="C94" s="72"/>
      <c r="D94" s="72"/>
      <c r="E94" s="72"/>
      <c r="F94" s="72"/>
      <c r="G94" s="72"/>
      <c r="H94" s="72"/>
      <c r="I94" s="72"/>
      <c r="J94" s="72"/>
      <c r="K94" s="73"/>
      <c r="L94" s="73"/>
      <c r="M94" s="73"/>
      <c r="N94" s="73"/>
      <c r="O94" s="73"/>
      <c r="P94" s="73"/>
      <c r="Q94" s="73"/>
      <c r="R94" s="73"/>
      <c r="S94" s="73"/>
      <c r="T94" s="73"/>
      <c r="U94" s="73"/>
      <c r="V94" s="72"/>
    </row>
    <row r="95" spans="1:22" x14ac:dyDescent="0.25">
      <c r="A95" s="72"/>
      <c r="B95" s="72"/>
      <c r="C95" s="72"/>
      <c r="D95" s="72"/>
      <c r="E95" s="72"/>
      <c r="F95" s="72"/>
      <c r="G95" s="72"/>
      <c r="H95" s="72"/>
      <c r="I95" s="72"/>
      <c r="J95" s="72"/>
      <c r="K95" s="73"/>
      <c r="L95" s="73"/>
      <c r="M95" s="73"/>
      <c r="N95" s="73"/>
      <c r="O95" s="73"/>
      <c r="P95" s="73"/>
      <c r="Q95" s="73"/>
      <c r="R95" s="73"/>
      <c r="S95" s="73"/>
      <c r="T95" s="73"/>
      <c r="U95" s="73"/>
      <c r="V95" s="72"/>
    </row>
    <row r="96" spans="1:22" x14ac:dyDescent="0.25">
      <c r="A96" s="72"/>
      <c r="B96" s="72"/>
      <c r="C96" s="72"/>
      <c r="D96" s="72"/>
      <c r="E96" s="72"/>
      <c r="F96" s="72"/>
      <c r="G96" s="72"/>
      <c r="H96" s="72"/>
      <c r="I96" s="72"/>
      <c r="J96" s="72"/>
      <c r="K96" s="73"/>
      <c r="L96" s="73"/>
      <c r="M96" s="73"/>
      <c r="N96" s="73"/>
      <c r="O96" s="73"/>
      <c r="P96" s="73"/>
      <c r="Q96" s="73"/>
      <c r="R96" s="73"/>
      <c r="S96" s="73"/>
      <c r="T96" s="73"/>
      <c r="U96" s="73"/>
      <c r="V96" s="72"/>
    </row>
    <row r="97" spans="1:22" x14ac:dyDescent="0.25">
      <c r="A97" s="72"/>
      <c r="B97" s="72"/>
      <c r="C97" s="72"/>
      <c r="D97" s="72"/>
      <c r="E97" s="72"/>
      <c r="F97" s="72"/>
      <c r="G97" s="72"/>
      <c r="H97" s="72"/>
      <c r="I97" s="72"/>
      <c r="J97" s="72"/>
      <c r="K97" s="73"/>
      <c r="L97" s="73"/>
      <c r="M97" s="73"/>
      <c r="N97" s="73"/>
      <c r="O97" s="73"/>
      <c r="P97" s="73"/>
      <c r="Q97" s="73"/>
      <c r="R97" s="73"/>
      <c r="S97" s="73"/>
      <c r="T97" s="73"/>
      <c r="U97" s="73"/>
      <c r="V97" s="72"/>
    </row>
    <row r="98" spans="1:22" x14ac:dyDescent="0.25">
      <c r="A98" s="72"/>
      <c r="B98" s="72"/>
      <c r="C98" s="72"/>
      <c r="D98" s="72"/>
      <c r="E98" s="72"/>
      <c r="F98" s="72"/>
      <c r="G98" s="72"/>
      <c r="H98" s="72"/>
      <c r="I98" s="72"/>
      <c r="J98" s="72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  <c r="V98" s="72"/>
    </row>
    <row r="99" spans="1:22" x14ac:dyDescent="0.25">
      <c r="A99" s="72"/>
      <c r="B99" s="72"/>
      <c r="C99" s="72"/>
      <c r="D99" s="72"/>
      <c r="E99" s="72"/>
      <c r="F99" s="72"/>
      <c r="G99" s="72"/>
      <c r="H99" s="72"/>
      <c r="I99" s="72"/>
      <c r="J99" s="72"/>
      <c r="K99" s="73"/>
      <c r="L99" s="73"/>
      <c r="M99" s="73"/>
      <c r="N99" s="73"/>
      <c r="O99" s="73"/>
      <c r="P99" s="73"/>
      <c r="Q99" s="73"/>
      <c r="R99" s="73"/>
      <c r="S99" s="73"/>
      <c r="T99" s="73"/>
      <c r="U99" s="73"/>
      <c r="V99" s="72"/>
    </row>
    <row r="100" spans="1:22" x14ac:dyDescent="0.25">
      <c r="A100" s="72"/>
      <c r="B100" s="72"/>
      <c r="C100" s="72"/>
      <c r="D100" s="72"/>
      <c r="E100" s="72"/>
      <c r="F100" s="72"/>
      <c r="G100" s="72"/>
      <c r="H100" s="72"/>
      <c r="I100" s="72"/>
      <c r="J100" s="72"/>
      <c r="K100" s="73"/>
      <c r="L100" s="73"/>
      <c r="M100" s="73"/>
      <c r="N100" s="73"/>
      <c r="O100" s="73"/>
      <c r="P100" s="73"/>
      <c r="Q100" s="73"/>
      <c r="R100" s="73"/>
      <c r="S100" s="73"/>
      <c r="T100" s="73"/>
      <c r="U100" s="73"/>
      <c r="V100" s="72"/>
    </row>
    <row r="101" spans="1:22" x14ac:dyDescent="0.25">
      <c r="A101" s="72"/>
      <c r="B101" s="72"/>
      <c r="C101" s="72"/>
      <c r="D101" s="72"/>
      <c r="E101" s="72"/>
      <c r="F101" s="72"/>
      <c r="G101" s="72"/>
      <c r="H101" s="72"/>
      <c r="I101" s="72"/>
      <c r="J101" s="72"/>
      <c r="K101" s="73"/>
      <c r="L101" s="73"/>
      <c r="M101" s="73"/>
      <c r="N101" s="73"/>
      <c r="O101" s="73"/>
      <c r="P101" s="73"/>
      <c r="Q101" s="73"/>
      <c r="R101" s="73"/>
      <c r="S101" s="73"/>
      <c r="T101" s="73"/>
      <c r="U101" s="73"/>
      <c r="V101" s="72"/>
    </row>
    <row r="102" spans="1:22" x14ac:dyDescent="0.25">
      <c r="A102" s="72"/>
      <c r="B102" s="72"/>
      <c r="C102" s="72"/>
      <c r="D102" s="72"/>
      <c r="E102" s="72"/>
      <c r="F102" s="72"/>
      <c r="G102" s="72"/>
      <c r="H102" s="72"/>
      <c r="I102" s="72"/>
      <c r="J102" s="72"/>
      <c r="K102" s="73"/>
      <c r="L102" s="73"/>
      <c r="M102" s="73"/>
      <c r="N102" s="73"/>
      <c r="O102" s="73"/>
      <c r="P102" s="73"/>
      <c r="Q102" s="73"/>
      <c r="R102" s="73"/>
      <c r="S102" s="73"/>
      <c r="T102" s="73"/>
      <c r="U102" s="73"/>
      <c r="V102" s="72"/>
    </row>
    <row r="103" spans="1:22" x14ac:dyDescent="0.25">
      <c r="A103" s="72"/>
      <c r="B103" s="72"/>
      <c r="C103" s="72"/>
      <c r="D103" s="72"/>
      <c r="E103" s="72"/>
      <c r="F103" s="72"/>
      <c r="G103" s="72"/>
      <c r="H103" s="72"/>
      <c r="I103" s="72"/>
      <c r="J103" s="72"/>
      <c r="K103" s="73"/>
      <c r="L103" s="73"/>
      <c r="M103" s="73"/>
      <c r="N103" s="73"/>
      <c r="O103" s="73"/>
      <c r="P103" s="73"/>
      <c r="Q103" s="73"/>
      <c r="R103" s="73"/>
      <c r="S103" s="73"/>
      <c r="T103" s="73"/>
      <c r="U103" s="73"/>
      <c r="V103" s="72"/>
    </row>
    <row r="104" spans="1:22" x14ac:dyDescent="0.25">
      <c r="A104" s="72"/>
      <c r="B104" s="72"/>
      <c r="C104" s="72"/>
      <c r="D104" s="72"/>
      <c r="E104" s="72"/>
      <c r="F104" s="72"/>
      <c r="G104" s="72"/>
      <c r="H104" s="72"/>
      <c r="I104" s="72"/>
      <c r="J104" s="72"/>
      <c r="K104" s="73"/>
      <c r="L104" s="73"/>
      <c r="M104" s="73"/>
      <c r="N104" s="73"/>
      <c r="O104" s="73"/>
      <c r="P104" s="73"/>
      <c r="Q104" s="73"/>
      <c r="R104" s="73"/>
      <c r="S104" s="73"/>
      <c r="T104" s="73"/>
      <c r="U104" s="73"/>
      <c r="V104" s="72"/>
    </row>
    <row r="105" spans="1:22" x14ac:dyDescent="0.25">
      <c r="A105" s="72"/>
      <c r="B105" s="72"/>
      <c r="C105" s="72"/>
      <c r="D105" s="72"/>
      <c r="E105" s="72"/>
      <c r="F105" s="72"/>
      <c r="G105" s="72"/>
      <c r="H105" s="72"/>
      <c r="I105" s="72"/>
      <c r="J105" s="72"/>
      <c r="K105" s="73"/>
      <c r="L105" s="73"/>
      <c r="M105" s="73"/>
      <c r="N105" s="73"/>
      <c r="O105" s="73"/>
      <c r="P105" s="73"/>
      <c r="Q105" s="73"/>
      <c r="R105" s="73"/>
      <c r="S105" s="73"/>
      <c r="T105" s="73"/>
      <c r="U105" s="73"/>
      <c r="V105" s="72"/>
    </row>
    <row r="106" spans="1:22" x14ac:dyDescent="0.25">
      <c r="A106" s="72"/>
      <c r="B106" s="72"/>
      <c r="C106" s="72"/>
      <c r="D106" s="72"/>
      <c r="E106" s="72"/>
      <c r="F106" s="72"/>
      <c r="G106" s="72"/>
      <c r="H106" s="72"/>
      <c r="I106" s="72"/>
      <c r="J106" s="72"/>
      <c r="K106" s="73"/>
      <c r="L106" s="73"/>
      <c r="M106" s="73"/>
      <c r="N106" s="73"/>
      <c r="O106" s="73"/>
      <c r="P106" s="73"/>
      <c r="Q106" s="73"/>
      <c r="R106" s="73"/>
      <c r="S106" s="73"/>
      <c r="T106" s="73"/>
      <c r="U106" s="73"/>
      <c r="V106" s="72"/>
    </row>
    <row r="107" spans="1:22" x14ac:dyDescent="0.25">
      <c r="A107" s="72"/>
      <c r="B107" s="72"/>
      <c r="C107" s="72"/>
      <c r="D107" s="72"/>
      <c r="E107" s="72"/>
      <c r="F107" s="72"/>
      <c r="G107" s="72"/>
      <c r="H107" s="72"/>
      <c r="I107" s="72"/>
      <c r="J107" s="72"/>
      <c r="K107" s="73"/>
      <c r="L107" s="73"/>
      <c r="M107" s="73"/>
      <c r="N107" s="73"/>
      <c r="O107" s="73"/>
      <c r="P107" s="73"/>
      <c r="Q107" s="73"/>
      <c r="R107" s="73"/>
      <c r="S107" s="73"/>
      <c r="T107" s="73"/>
      <c r="U107" s="73"/>
      <c r="V107" s="72"/>
    </row>
    <row r="108" spans="1:22" x14ac:dyDescent="0.25">
      <c r="A108" s="72"/>
      <c r="B108" s="72"/>
      <c r="C108" s="72"/>
      <c r="D108" s="72"/>
      <c r="E108" s="72"/>
      <c r="F108" s="72"/>
      <c r="G108" s="72"/>
      <c r="H108" s="72"/>
      <c r="I108" s="72"/>
      <c r="J108" s="72"/>
      <c r="K108" s="73"/>
      <c r="L108" s="73"/>
      <c r="M108" s="73"/>
      <c r="N108" s="73"/>
      <c r="O108" s="73"/>
      <c r="P108" s="73"/>
      <c r="Q108" s="73"/>
      <c r="R108" s="73"/>
      <c r="S108" s="73"/>
      <c r="T108" s="73"/>
      <c r="U108" s="73"/>
      <c r="V108" s="72"/>
    </row>
    <row r="109" spans="1:22" x14ac:dyDescent="0.25">
      <c r="A109" s="72"/>
      <c r="B109" s="72"/>
      <c r="C109" s="72"/>
      <c r="D109" s="72"/>
      <c r="E109" s="72"/>
      <c r="F109" s="72"/>
      <c r="G109" s="72"/>
      <c r="H109" s="72"/>
      <c r="I109" s="72"/>
      <c r="J109" s="72"/>
      <c r="K109" s="73"/>
      <c r="L109" s="73"/>
      <c r="M109" s="73"/>
      <c r="N109" s="73"/>
      <c r="O109" s="73"/>
      <c r="P109" s="73"/>
      <c r="Q109" s="73"/>
      <c r="R109" s="73"/>
      <c r="S109" s="73"/>
      <c r="T109" s="73"/>
      <c r="U109" s="73"/>
      <c r="V109" s="72"/>
    </row>
    <row r="110" spans="1:22" x14ac:dyDescent="0.25">
      <c r="A110" s="72"/>
      <c r="B110" s="72"/>
      <c r="C110" s="72"/>
      <c r="D110" s="72"/>
      <c r="E110" s="72"/>
      <c r="F110" s="72"/>
      <c r="G110" s="72"/>
      <c r="H110" s="72"/>
      <c r="I110" s="72"/>
      <c r="J110" s="72"/>
      <c r="K110" s="73"/>
      <c r="L110" s="73"/>
      <c r="M110" s="73"/>
      <c r="N110" s="73"/>
      <c r="O110" s="73"/>
      <c r="P110" s="73"/>
      <c r="Q110" s="73"/>
      <c r="R110" s="73"/>
      <c r="S110" s="73"/>
      <c r="T110" s="73"/>
      <c r="U110" s="73"/>
      <c r="V110" s="72"/>
    </row>
    <row r="111" spans="1:22" x14ac:dyDescent="0.25">
      <c r="A111" s="72"/>
      <c r="B111" s="72"/>
      <c r="C111" s="72"/>
      <c r="D111" s="72"/>
      <c r="E111" s="72"/>
      <c r="F111" s="72"/>
      <c r="G111" s="72"/>
      <c r="H111" s="72"/>
      <c r="I111" s="72"/>
      <c r="J111" s="72"/>
      <c r="K111" s="73"/>
      <c r="L111" s="73"/>
      <c r="M111" s="73"/>
      <c r="N111" s="73"/>
      <c r="O111" s="73"/>
      <c r="P111" s="73"/>
      <c r="Q111" s="73"/>
      <c r="R111" s="73"/>
      <c r="S111" s="73"/>
      <c r="T111" s="73"/>
      <c r="U111" s="73"/>
      <c r="V111" s="72"/>
    </row>
    <row r="112" spans="1:22" x14ac:dyDescent="0.25">
      <c r="A112" s="72"/>
      <c r="B112" s="72"/>
      <c r="C112" s="72"/>
      <c r="D112" s="72"/>
      <c r="E112" s="72"/>
      <c r="F112" s="72"/>
      <c r="G112" s="72"/>
      <c r="H112" s="72"/>
      <c r="I112" s="72"/>
      <c r="J112" s="72"/>
      <c r="K112" s="73"/>
      <c r="L112" s="73"/>
      <c r="M112" s="73"/>
      <c r="N112" s="73"/>
      <c r="O112" s="73"/>
      <c r="P112" s="73"/>
      <c r="Q112" s="73"/>
      <c r="R112" s="73"/>
      <c r="S112" s="73"/>
      <c r="T112" s="73"/>
      <c r="U112" s="73"/>
      <c r="V112" s="72"/>
    </row>
    <row r="113" spans="1:22" x14ac:dyDescent="0.25">
      <c r="A113" s="72"/>
      <c r="B113" s="72"/>
      <c r="C113" s="72"/>
      <c r="D113" s="72"/>
      <c r="E113" s="72"/>
      <c r="F113" s="72"/>
      <c r="G113" s="72"/>
      <c r="H113" s="72"/>
      <c r="I113" s="72"/>
      <c r="J113" s="72"/>
      <c r="K113" s="73"/>
      <c r="L113" s="73"/>
      <c r="M113" s="73"/>
      <c r="N113" s="73"/>
      <c r="O113" s="73"/>
      <c r="P113" s="73"/>
      <c r="Q113" s="73"/>
      <c r="R113" s="73"/>
      <c r="S113" s="73"/>
      <c r="T113" s="73"/>
      <c r="U113" s="73"/>
      <c r="V113" s="72"/>
    </row>
    <row r="114" spans="1:22" x14ac:dyDescent="0.25">
      <c r="A114" s="72"/>
      <c r="B114" s="72"/>
      <c r="C114" s="72"/>
      <c r="D114" s="72"/>
      <c r="E114" s="72"/>
      <c r="F114" s="72"/>
      <c r="G114" s="72"/>
      <c r="H114" s="72"/>
      <c r="I114" s="72"/>
      <c r="J114" s="72"/>
      <c r="K114" s="73"/>
      <c r="L114" s="73"/>
      <c r="M114" s="73"/>
      <c r="N114" s="73"/>
      <c r="O114" s="73"/>
      <c r="P114" s="73"/>
      <c r="Q114" s="73"/>
      <c r="R114" s="73"/>
      <c r="S114" s="73"/>
      <c r="T114" s="73"/>
      <c r="U114" s="73"/>
      <c r="V114" s="72"/>
    </row>
    <row r="115" spans="1:22" x14ac:dyDescent="0.25">
      <c r="A115" s="72"/>
      <c r="B115" s="72"/>
      <c r="C115" s="72"/>
      <c r="D115" s="72"/>
      <c r="E115" s="72"/>
      <c r="F115" s="72"/>
      <c r="G115" s="72"/>
      <c r="H115" s="72"/>
      <c r="I115" s="72"/>
      <c r="J115" s="72"/>
      <c r="K115" s="73"/>
      <c r="L115" s="73"/>
      <c r="M115" s="73"/>
      <c r="N115" s="73"/>
      <c r="O115" s="73"/>
      <c r="P115" s="73"/>
      <c r="Q115" s="73"/>
      <c r="R115" s="73"/>
      <c r="S115" s="73"/>
      <c r="T115" s="73"/>
      <c r="U115" s="73"/>
      <c r="V115" s="72"/>
    </row>
    <row r="116" spans="1:22" x14ac:dyDescent="0.25">
      <c r="A116" s="72"/>
      <c r="B116" s="72"/>
      <c r="C116" s="72"/>
      <c r="D116" s="72"/>
      <c r="E116" s="72"/>
      <c r="F116" s="72"/>
      <c r="G116" s="72"/>
      <c r="H116" s="72"/>
      <c r="I116" s="72"/>
      <c r="J116" s="72"/>
      <c r="K116" s="73"/>
      <c r="L116" s="73"/>
      <c r="M116" s="73"/>
      <c r="N116" s="73"/>
      <c r="O116" s="73"/>
      <c r="P116" s="73"/>
      <c r="Q116" s="73"/>
      <c r="R116" s="73"/>
      <c r="S116" s="73"/>
      <c r="T116" s="73"/>
      <c r="U116" s="73"/>
      <c r="V116" s="72"/>
    </row>
  </sheetData>
  <autoFilter ref="D21:U39" xr:uid="{00000000-0009-0000-0000-000020000000}"/>
  <mergeCells count="81">
    <mergeCell ref="A74:H74"/>
    <mergeCell ref="D78:F78"/>
    <mergeCell ref="I78:L78"/>
    <mergeCell ref="D79:F79"/>
    <mergeCell ref="I79:L79"/>
    <mergeCell ref="A68:E68"/>
    <mergeCell ref="L68:P68"/>
    <mergeCell ref="A69:E69"/>
    <mergeCell ref="A70:H70"/>
    <mergeCell ref="A71:O71"/>
    <mergeCell ref="A72:K72"/>
    <mergeCell ref="A65:E65"/>
    <mergeCell ref="L65:P65"/>
    <mergeCell ref="A66:E66"/>
    <mergeCell ref="L66:P66"/>
    <mergeCell ref="A67:E67"/>
    <mergeCell ref="L67:P67"/>
    <mergeCell ref="A62:E62"/>
    <mergeCell ref="L62:P62"/>
    <mergeCell ref="A63:E63"/>
    <mergeCell ref="L63:P63"/>
    <mergeCell ref="A64:E64"/>
    <mergeCell ref="L64:P64"/>
    <mergeCell ref="A59:E59"/>
    <mergeCell ref="L59:P59"/>
    <mergeCell ref="A60:E60"/>
    <mergeCell ref="L60:P60"/>
    <mergeCell ref="A61:E61"/>
    <mergeCell ref="L61:P61"/>
    <mergeCell ref="A56:E56"/>
    <mergeCell ref="L56:P56"/>
    <mergeCell ref="A57:E57"/>
    <mergeCell ref="L57:P57"/>
    <mergeCell ref="A58:E58"/>
    <mergeCell ref="L58:P58"/>
    <mergeCell ref="A53:E53"/>
    <mergeCell ref="L53:P53"/>
    <mergeCell ref="A54:E54"/>
    <mergeCell ref="L54:P54"/>
    <mergeCell ref="A55:E55"/>
    <mergeCell ref="L55:P55"/>
    <mergeCell ref="A49:K49"/>
    <mergeCell ref="A50:E50"/>
    <mergeCell ref="A51:E51"/>
    <mergeCell ref="L51:P51"/>
    <mergeCell ref="A52:E52"/>
    <mergeCell ref="L52:P52"/>
    <mergeCell ref="A42:E42"/>
    <mergeCell ref="A43:E43"/>
    <mergeCell ref="A44:E44"/>
    <mergeCell ref="A45:E45"/>
    <mergeCell ref="A46:E46"/>
    <mergeCell ref="A47:E47"/>
    <mergeCell ref="K20:N20"/>
    <mergeCell ref="O20:P20"/>
    <mergeCell ref="R20:S20"/>
    <mergeCell ref="T20:U20"/>
    <mergeCell ref="V20:V21"/>
    <mergeCell ref="A41:E41"/>
    <mergeCell ref="A15:O15"/>
    <mergeCell ref="A16:V16"/>
    <mergeCell ref="A17:V17"/>
    <mergeCell ref="A18:V18"/>
    <mergeCell ref="A19:A21"/>
    <mergeCell ref="C19:V19"/>
    <mergeCell ref="B20:B21"/>
    <mergeCell ref="C20:C21"/>
    <mergeCell ref="D20:F20"/>
    <mergeCell ref="G20:I20"/>
    <mergeCell ref="A9:N9"/>
    <mergeCell ref="A10:N10"/>
    <mergeCell ref="A11:V11"/>
    <mergeCell ref="A12:N12"/>
    <mergeCell ref="A13:V13"/>
    <mergeCell ref="A14:V14"/>
    <mergeCell ref="A1:V1"/>
    <mergeCell ref="A3:V3"/>
    <mergeCell ref="A5:V5"/>
    <mergeCell ref="A6:N6"/>
    <mergeCell ref="A7:N7"/>
    <mergeCell ref="A8:V8"/>
  </mergeCells>
  <pageMargins left="0.51180555555555596" right="0.51180555555555596" top="0.63472222222222197" bottom="0.78749999999999998" header="0.511811023622047" footer="0.31527777777777799"/>
  <pageSetup paperSize="9" scale="39" fitToHeight="0" orientation="landscape" horizontalDpi="300" verticalDpi="300" r:id="rId1"/>
  <headerFooter>
    <oddFooter>&amp;LÁrea Responsável: SUPECC/SGI/SES&amp;RPág &amp;P de &amp;N - &amp;D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2</vt:i4>
      </vt:variant>
    </vt:vector>
  </HeadingPairs>
  <TitlesOfParts>
    <vt:vector size="3" baseType="lpstr">
      <vt:lpstr>POLICLINICA FORMOSA</vt:lpstr>
      <vt:lpstr>'POLICLINICA FORMOSA'!Area_de_impressao</vt:lpstr>
      <vt:lpstr>'POLICLINICA FORMOSA'!Titulos_de_impressao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Emilia Regina da Fonseca</dc:creator>
  <cp:lastModifiedBy>Emilia Regina da Fonseca</cp:lastModifiedBy>
  <cp:lastPrinted>2024-04-16T17:27:33Z</cp:lastPrinted>
  <dcterms:created xsi:type="dcterms:W3CDTF">2024-04-16T17:24:54Z</dcterms:created>
  <dcterms:modified xsi:type="dcterms:W3CDTF">2024-04-16T17:28:05Z</dcterms:modified>
</cp:coreProperties>
</file>